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PPID\Monev Tahun 2023\"/>
    </mc:Choice>
  </mc:AlternateContent>
  <xr:revisionPtr revIDLastSave="0" documentId="13_ncr:1_{AD57C043-7761-4F88-8BE9-5D81574B42D0}" xr6:coauthVersionLast="47" xr6:coauthVersionMax="47" xr10:uidLastSave="{00000000-0000-0000-0000-000000000000}"/>
  <bookViews>
    <workbookView xWindow="-120" yWindow="-120" windowWidth="29040" windowHeight="15840" firstSheet="3" activeTab="3" xr2:uid="{A37CD921-43AE-4133-AF9C-912DDADCF71C}"/>
  </bookViews>
  <sheets>
    <sheet name="Prioritas Pembangunan 2023" sheetId="2" r:id="rId1"/>
    <sheet name="Prioritas 1" sheetId="3" r:id="rId2"/>
    <sheet name="Prioritas 2" sheetId="1" r:id="rId3"/>
    <sheet name="Prioritas 3" sheetId="4" r:id="rId4"/>
    <sheet name="Prioritas 4"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5" l="1"/>
  <c r="K9" i="5"/>
  <c r="K8" i="5"/>
  <c r="K7" i="5"/>
  <c r="K6" i="5"/>
  <c r="K5" i="5"/>
  <c r="K4" i="5"/>
  <c r="K3" i="5"/>
  <c r="J10" i="5"/>
  <c r="J9" i="5"/>
  <c r="J7" i="5"/>
  <c r="I10" i="5"/>
  <c r="I9" i="5"/>
  <c r="I8" i="5"/>
  <c r="I7" i="5"/>
  <c r="I6" i="5"/>
  <c r="I4" i="5"/>
  <c r="I3" i="5"/>
  <c r="K137" i="3" l="1"/>
  <c r="K132" i="3"/>
  <c r="K2" i="3"/>
  <c r="K7" i="3"/>
  <c r="K54" i="3"/>
  <c r="K109" i="3"/>
</calcChain>
</file>

<file path=xl/sharedStrings.xml><?xml version="1.0" encoding="utf-8"?>
<sst xmlns="http://schemas.openxmlformats.org/spreadsheetml/2006/main" count="1558" uniqueCount="801">
  <si>
    <t>NO</t>
  </si>
  <si>
    <t>PRIORITAS PEMBANGUNAN 2023</t>
  </si>
  <si>
    <t>Peningkatan pertumbuhan dan ketahanan ekonomi secara berkelanjutan dengan memperhatikan keberlanjutan lingkungan hidup dan ketahanan bencana</t>
  </si>
  <si>
    <t>Percepatan pengurangan kemiskinan dan pengangguran</t>
  </si>
  <si>
    <t>Pemantapan kualitas hidup dan kapasitas sumber daya manusia menuju SDM berdaya saing</t>
  </si>
  <si>
    <t>Perwujudan tata kelola pemerintahan yang baik dan bersih serta kondusivitas wilayah</t>
  </si>
  <si>
    <t>Meningkatnya kontribusi lapangan usaha Daerah terhadap PDRB</t>
  </si>
  <si>
    <t>Terkendalinya Laju Inflasi</t>
  </si>
  <si>
    <t>Meningkatnya kualitas layanan infrastruktur penunjang aktifitas ekonomi masyarakat</t>
  </si>
  <si>
    <t>Meningkatnya ketersediaan kebutuhan barang dan jasa kebutuhan konsumsi masyarakat</t>
  </si>
  <si>
    <t>Menurunnya Tingkat Pencemaran lingkungan</t>
  </si>
  <si>
    <t>Menurunnya resiko akibat bencana</t>
  </si>
  <si>
    <t>SASARAN</t>
  </si>
  <si>
    <t>Penyediaan Dan Pengembangan Sarana Pertanian</t>
  </si>
  <si>
    <t>Penyediaan Dan Pengembangan Prasarana Pertanian</t>
  </si>
  <si>
    <t>Pengendalian Kesehatan Hewan Dan Kesehatan Masyarakat Veteriner</t>
  </si>
  <si>
    <t>Pengendalian Dan Penanggulangan Bencana Pertanian</t>
  </si>
  <si>
    <t>Perizinan Usaha Pertanian</t>
  </si>
  <si>
    <t>Pengelolaan Perikanan Tangkap</t>
  </si>
  <si>
    <t>Pengelolaan Perikanan Budidaya</t>
  </si>
  <si>
    <t>Pengolahan Dan Pemasaran Hasil Perikanan</t>
  </si>
  <si>
    <t>Peningkatan Daya Tarik Destinasi Pariwisata</t>
  </si>
  <si>
    <t>Pemasaran Pariwisata</t>
  </si>
  <si>
    <t>Perencanaan Dan Pembangunan Industri</t>
  </si>
  <si>
    <t>Pengembangan Iklim Penanaman Modal</t>
  </si>
  <si>
    <t>Pengendalian Pelaksanaan Penanaman Modal</t>
  </si>
  <si>
    <t>Pelayanan Izin Usaha Simpan Pinjam</t>
  </si>
  <si>
    <t>Pengawasan Dan Pemeriksaan Koperasi</t>
  </si>
  <si>
    <t>Penilaian Kesehatan  Ksp/Usp Koperasi</t>
  </si>
  <si>
    <t>Pemberdayaan Dan Perlindungan Koperasi</t>
  </si>
  <si>
    <t>Pemberdayaan Usaha Menengah,Usaha Kecil,Dan Usaha Mikro (Umkm)</t>
  </si>
  <si>
    <t>Penyelenggaraan Lalu Lintas Dan Angkutan Jalan (Llaj)</t>
  </si>
  <si>
    <t>Pengelolaan Pelayaran</t>
  </si>
  <si>
    <t>Pengelolaan Persampahan</t>
  </si>
  <si>
    <t>Pengembangan Jasa Konstruksi</t>
  </si>
  <si>
    <t>Peningkatan Prasarana, Sarana Dan Utilitas Umum (Psu)</t>
  </si>
  <si>
    <t>Pengawasan Keamanan Pangan</t>
  </si>
  <si>
    <t>Stabilisasi Harga Barang Kebutuhan Pokok Dan Barang Penting</t>
  </si>
  <si>
    <t>Perekonomian Dan Pembangunan</t>
  </si>
  <si>
    <t>Pembinaan Dan Pengembangan Ketahanan Ekonomi, Sosial, Dan Budaya</t>
  </si>
  <si>
    <t>Pengembangan Sistem Dan Pengelolaan Persampahan Regional</t>
  </si>
  <si>
    <t>Pengelolaan Dan Pengembangan Sistem Drainase</t>
  </si>
  <si>
    <t>Pengembangan Permukiman</t>
  </si>
  <si>
    <t>Penataan Bangunan Gedung</t>
  </si>
  <si>
    <t>Penyelenggaraan Jalan</t>
  </si>
  <si>
    <t>Penyelenggaraan Penataan Ruang</t>
  </si>
  <si>
    <t>Pengelolaan Informasi Dan Komunikasi Publik</t>
  </si>
  <si>
    <t>Pengelolaan Aplikasi Informatika</t>
  </si>
  <si>
    <t>Peningkatan Sarana Distribusi Perdagangan</t>
  </si>
  <si>
    <t xml:space="preserve">Pengelolaan Sumber Daya Ekonomi Untuk Kedaulatan Dan Kemandirian Pangan </t>
  </si>
  <si>
    <t xml:space="preserve">Peningkatan Diversifikasi Dan Ketahanan Pangan Masyara kat </t>
  </si>
  <si>
    <t xml:space="preserve">Standardisasi Dan Perlindungan Konsumen </t>
  </si>
  <si>
    <t>PROGRAM/KEGIATAN</t>
  </si>
  <si>
    <t>TARGET</t>
  </si>
  <si>
    <t>REALISASI</t>
  </si>
  <si>
    <t>ANGGARAN</t>
  </si>
  <si>
    <t>INDIKATOR</t>
  </si>
  <si>
    <t>Produktivitas padi atau bahan pangan utama lokal lainnya per hektar</t>
  </si>
  <si>
    <t>SATUAN</t>
  </si>
  <si>
    <t>Ton/Ha</t>
  </si>
  <si>
    <t>Jumlah jenis sarana pertanian yang digunakan sesuai dengan peruntukannya dalam rangka peningkatan produksi pertanian</t>
  </si>
  <si>
    <t>Jenis</t>
  </si>
  <si>
    <t>Pengawasan penggunaan sarana pertanian</t>
  </si>
  <si>
    <t>Pengelolaan Sumber Daya Genetik (SDG) Hewan, Tumbuhan dan Mikro Organisme Kewenangan Kabupaten/Kota</t>
  </si>
  <si>
    <t>Jumlah jenis Sumber Daya Genetik (SDG) Hewan, Tumbuhan dan Mikro Organisme yang di kelola</t>
  </si>
  <si>
    <t>Pengendalian dan pengawasan penyediaan dan peredaran benih/bibit ternak, dan hijauan pakan ternak dalam daerah kabupaten/kota</t>
  </si>
  <si>
    <t>Jumlah Jenis Benih/Bibit Ternak yang diawasi persediaannya</t>
  </si>
  <si>
    <t>Penyediaan benih/bibit ternak dan hijauan pakan ternak yang sumbernya dalam 1 (satu) daerah kabupaten/kota</t>
  </si>
  <si>
    <t>Jumlah jenis benih/bibit ternak yang disediakan</t>
  </si>
  <si>
    <t>Kontribusi Produksi kelompok petani terhadap PDRB</t>
  </si>
  <si>
    <t>Persen</t>
  </si>
  <si>
    <t>Pembangunan prsarana pertanian</t>
  </si>
  <si>
    <t>Jumlah prasarana pertanian yang dibangun dan mendukung peningkatan produksi</t>
  </si>
  <si>
    <t>Pengembangan prasarana pertanian</t>
  </si>
  <si>
    <t>Jumlah jenis prasarana pertanian yang dikembangkan dan menudkung penigkatan produksi</t>
  </si>
  <si>
    <t>Persentase Peningkatan Pencegahan Penyakit Hewan/Ternak</t>
  </si>
  <si>
    <t>Penjaminan Kesehatan Hewan, Penutupan Dan Pembukaan Daerah Wabah Penyakit Hewan Menular Dalam Daerah Kabupaten/Kota</t>
  </si>
  <si>
    <t>Jumlah wilayah yang terkena penyakit wabah penyakit hewan menular dan dapat dikendalikan</t>
  </si>
  <si>
    <t>Lokasi</t>
  </si>
  <si>
    <t>Pengawasan pemasukan dan pengeluaran hewan dan produk hewan daerah kabupaten/kota</t>
  </si>
  <si>
    <t>Jumlah lokasi lalu lintas hewan yang diawasi</t>
  </si>
  <si>
    <t>Pengelolaan pelayanan jasa laboratorium dan jasa medik veternier dalam daerah kabupaten/kota</t>
  </si>
  <si>
    <t>Jumlah layanan jasa laboratorium dan jasa medik veternier yang di berikan kepada masyarakat sesuai ketentuan yang berlaku</t>
  </si>
  <si>
    <t>Layanan</t>
  </si>
  <si>
    <t>Penerapan dan pengawasan persyaratan teknis kesehatan masyarakat veternier</t>
  </si>
  <si>
    <t>Jumlah peraturan dan persyaratan teknis yang dikeluarkan dalam rangka penerapan kesehatan masyarakat veternier</t>
  </si>
  <si>
    <t>Peraturan</t>
  </si>
  <si>
    <t>Kontribusi sektor pertanian/perkebunan terhadap PDRB</t>
  </si>
  <si>
    <t>Penerbitan Izin Usaha Produksi Benih/Bibit Ternak Dan Pakan, Fasilitas Pemeliharaan Hewan, Rumah Sakit Hewan/Pasar Hewan, Rumah Potong Hewan</t>
  </si>
  <si>
    <t>Jumlah Rekomendasi Izin Usaha Pertanian yang diterbitkan</t>
  </si>
  <si>
    <t>Dokumen</t>
  </si>
  <si>
    <t>Persentase Penurunan Tingkat Kerugian Petani Akibat Gagal Panen</t>
  </si>
  <si>
    <t>Pengendalian dan penanggulangan bencana pertanian kabupaten/kota</t>
  </si>
  <si>
    <t>Luas areal bencana pertanian yang dapat dikendalikan</t>
  </si>
  <si>
    <t>Ha</t>
  </si>
  <si>
    <t>Persentase Peningkatan Produksi Perikanan Tangkap</t>
  </si>
  <si>
    <t>Pengelolaan penangkapan ikan di wilayah sungai, danau, waduk, rawa dan genangan air lainnya yang dapat diusahakan alam 1 (satu) daerah kabupaten/kota</t>
  </si>
  <si>
    <t>Jumlah produksi penangkapan ikan di wilayah sungai, danau, waduk, rawa dan genangan air lainnya.</t>
  </si>
  <si>
    <t>Ton</t>
  </si>
  <si>
    <t>Pemberdayaan nelayan kecil dalam daerah kabupaten/kota</t>
  </si>
  <si>
    <t>Jumlah nelayan yang diberdayakan dan mengalami peningkatan kualitas dan kapsitasnya</t>
  </si>
  <si>
    <t>Orang</t>
  </si>
  <si>
    <t>Persentase Peningkatan Produksi Perikanan Budidaya</t>
  </si>
  <si>
    <t>Pemberdayaan pembudidaya ikan kecil</t>
  </si>
  <si>
    <t>Jumlah pembudidaya ikan kecil yang diberdayakan</t>
  </si>
  <si>
    <t>Kelompok</t>
  </si>
  <si>
    <t>Pengelolaan pembudidaya ikan</t>
  </si>
  <si>
    <t>jumlah kelompok pembudidaya ikan yang difasilitasi untuk mengelola budidaya ikan dengan baik dan benar</t>
  </si>
  <si>
    <t>Persentase Peningkatan Konsumsi Ikan</t>
  </si>
  <si>
    <t>Penerbitan tanda daftar usaha pengolahan hasil perikanan bagi usaha skala mikro dan kecil</t>
  </si>
  <si>
    <t>Jumlah tanda daftar usaha pengolahan hasil perikanan bagi usaha skala mikro dan kecil yang diterbitkan</t>
  </si>
  <si>
    <t>Pembinaan mutu dan keamanan hasil perikanan bagi usaha pengolahan dan pemasaran skala mikro dan kecil</t>
  </si>
  <si>
    <t>Jumlah usaha pengolahan yang mendapatkan pembinaan tentang mutu dan keamanan hasil perikanan</t>
  </si>
  <si>
    <t>Unit Usaha</t>
  </si>
  <si>
    <t>Penyediaan dan penyaluran bahan baku industri pengolahan ikan dalam 1 (satu) daerah kabupaten/kota</t>
  </si>
  <si>
    <t>jumlah jenis bahan baku industri yang tersedia dan disalurkan</t>
  </si>
  <si>
    <t>Rata - Rata Lama Kunjungan Wisata</t>
  </si>
  <si>
    <t>Hari</t>
  </si>
  <si>
    <t>Pengelolaan Kawasan Strategis Pariwisata Kab.Kota</t>
  </si>
  <si>
    <t>Jumlah Kawasan Strategis Pariwisata yang terkelola dengan baik</t>
  </si>
  <si>
    <t>KW</t>
  </si>
  <si>
    <t>Pengelolaan destinasi pariwisata kabupaten/kota</t>
  </si>
  <si>
    <t>Jumlah pelaksanaan kegiatan pengembangan destinasi</t>
  </si>
  <si>
    <t>Kali</t>
  </si>
  <si>
    <t>Persentase Kunjungan Wisata</t>
  </si>
  <si>
    <t>Pemasaran Pariwisata Dalam dan Luar negeri daya tarik,destinasi dan kawasan strategis Pariwisata Kabupaten/Kota</t>
  </si>
  <si>
    <t>Jumlah Kunjungan Wisata</t>
  </si>
  <si>
    <t>Obyek</t>
  </si>
  <si>
    <t>Persentase Kesesuaian Antara RTRW dan Rencana Kawasan Industri</t>
  </si>
  <si>
    <t>Penyusunan dan Evaluasi Rencana Pembangunan Industri Kabupaten/Kota</t>
  </si>
  <si>
    <t xml:space="preserve">Luas areal pengembangan kawasan industri yang sesuai dengan RTRW </t>
  </si>
  <si>
    <t>Persentase Pertumbuhan Investasi</t>
  </si>
  <si>
    <t>Pembuatan Peta Potensi Investasi Kabupaten/Kota</t>
  </si>
  <si>
    <t>Jumlah Dokumen Peta Potensi Investasi Kabupaten/Kota</t>
  </si>
  <si>
    <t>Persentase Perusahaan Yang Menyampaikan Laporan Kegiatan Penanaman Modal Secara Tepat Waktu</t>
  </si>
  <si>
    <t xml:space="preserve">Pengendalian Pelaksanaan Penanaman Modal yang Menjadi Kewenangan Daerah Kabupaten/Kota </t>
  </si>
  <si>
    <t>Jumlah Laporan LKPM</t>
  </si>
  <si>
    <t>Persentase permohonan Izin Usaha Simpan Pinjam yang diselesaikan dalam waktu yang cepat, murah, dan mudah</t>
  </si>
  <si>
    <t>Penerbitan Izin Usaha Simpan Pinjam untuk Koperasi dengan Wilayah Keanggotaan dalam Daerah Kabupaten/Kota</t>
  </si>
  <si>
    <t>Jumlah koperasi yang memiliki izin usaha simpan pinjam</t>
  </si>
  <si>
    <t>Unit</t>
  </si>
  <si>
    <t>Pemeriksaan dan Pengawasan Koperasi, Koperasi Simpan Pinjam/Unit Simpan Pinjam Koperasi yang Wilayah Keanggotaannya dalam Daerah Kabupaten/Kota</t>
  </si>
  <si>
    <t>Jumlah Koperasi berkualitas</t>
  </si>
  <si>
    <t>Persentase Koperasi Berkategori Sehat</t>
  </si>
  <si>
    <t>Penilaian Kesehatan Koperasi Simpan Pinjam/Unit Simpan Pinjam Koperasi yang Wilayah Keanggotaanya dalam 1 (Satu) Daerah Kabupaten/Kota</t>
  </si>
  <si>
    <t>Jumlah Koperasi Simpan Pinjam/Unit Simpan Pinjam Koperasi yang memperoleh sertifikat hasil penilaian kesehatan koperasi</t>
  </si>
  <si>
    <t>Persentase Koperasi Aktif</t>
  </si>
  <si>
    <t>Pemberdayaan dan Perlindungan Koperasi yang Keanggotaannya dalam Daerah Kabupaten/Kota</t>
  </si>
  <si>
    <t>Jumlah Koperasi yang memperoleh perlindungan usaha dan pemberdayaan kopeasi</t>
  </si>
  <si>
    <t>Persentase Usaha Mikro dan Kecil</t>
  </si>
  <si>
    <t>Pemberdayaan Usaha Mikro yang dilakukan melalui Pendataan, Kemitraan, Kemudahan Perizinan, Penguatan Kelembagaan dan Koordinasi dengan Para Pemangku Kepentingan</t>
  </si>
  <si>
    <t>Jumlah usaha mikro yang mendapatkan pembinaan dalam bentuk bantuan modal kemitraan, fasilitasi kemudahan perizinan, pelatihan kelembagaan potensi dan pengembangan usaha</t>
  </si>
  <si>
    <t>Penetapan Rencana Induk Jaringan LLAJ Kabupaten/Kota</t>
  </si>
  <si>
    <t>Jumlah Dokumen Rencana Induk Jaringan LLAJ Kabupaten/Kota</t>
  </si>
  <si>
    <t>Penyediaan Perlengkapan Jalan di Jalan Kabupaten/Kota</t>
  </si>
  <si>
    <t>Jumlah Jenis Perlengkapan Jalan yang Tersedia</t>
  </si>
  <si>
    <t>Pengelolaan Terminal Penumpang Tipe C</t>
  </si>
  <si>
    <t>Jumlah Terminal Tipe C yang tersedia</t>
  </si>
  <si>
    <t>Penerbitan Izin Penyelenggaraan dan Pembangunan Fasilitas Parkir</t>
  </si>
  <si>
    <t xml:space="preserve">Jumlah fasilitas pelayanan parkir yang memiliki izin </t>
  </si>
  <si>
    <t>Pengujian Berkala Kendaraan Bermotor</t>
  </si>
  <si>
    <t>Jumlah kendaraan wajib uji berkala</t>
  </si>
  <si>
    <t>Pelaksanaan Manajemen dan Rekayasa Lalu Lintas untuk Jaringan Jalan Kabupaten/Kota</t>
  </si>
  <si>
    <t>Jumlah Kegiatan Pelaksanaan Manajemen dan Rekayasa Lalu Lintas untuk Jaringan Jalan Kabupaten/Kota</t>
  </si>
  <si>
    <t>Kegiatan</t>
  </si>
  <si>
    <t>Persetujuan Hasil Analisis Dampak Lalu Lintas (Andalalin) untuk Jalan Kabupaten/Kota</t>
  </si>
  <si>
    <t>Jumlah Rekomendasi Andalalin yang dikeluarkan</t>
  </si>
  <si>
    <t>Rekomendasi</t>
  </si>
  <si>
    <t>Penerbitan Izin Usaha Angkutan Laut bagi Badan Usaha yang Berdomisili dalam Daerah Kabupaten/Kota dan Beroperasi pada Lintas Pelabuhan di Daerah Kabupaten/Kota</t>
  </si>
  <si>
    <t>Jumlah izin usaha angkutan laut yang diterbitkan</t>
  </si>
  <si>
    <t>Penerbitan izin usaha angkutan laut pelayaran rakyat bagi orang perorangan atau badan usaha yang berdomisli dan yang beroperasi pada lintas pelabuhan dalam daerah kabupaten/kota</t>
  </si>
  <si>
    <t>Jumlah Izin Usaha Angkutan Laut Pelayaran Rakyat yang diterbitkan</t>
  </si>
  <si>
    <t>Penerbitan Izin Usaha Jasa terkait dengan Perawatan dan Perbaikan Kapal</t>
  </si>
  <si>
    <t>Jumlah Izin Usaha yang terbitkan</t>
  </si>
  <si>
    <t>Pembangunan, Penerbitan Izin Pembangunan dan Pengoperasian Pelabuhan Pengumpan Lokal</t>
  </si>
  <si>
    <t>Jumlah Pelabuhan Pengumpan Lokal yang memiliki izin pembangunan dan operasi</t>
  </si>
  <si>
    <t>Pembangunan dan Penerbitan Izin Pembangunan dan Pengoperasian Pelabuhan Sungai dan Danau</t>
  </si>
  <si>
    <t>Jumlah pelabuhan yang memiliki izin pembangunan dan operasi</t>
  </si>
  <si>
    <t>Persentase sampah yang tertangani</t>
  </si>
  <si>
    <t>Pengelolaan sampah</t>
  </si>
  <si>
    <t>Jumlah sampah tetangani</t>
  </si>
  <si>
    <t>Persentase Peningkatan Kontribusi Lapangan Usaha Jasa Konstruksi Terhadap PDRB</t>
  </si>
  <si>
    <t>Penyelenggaraan pelatihan tenaga terampil konstruksi</t>
  </si>
  <si>
    <t>Jumlah Tenaga Terampil Konstruksi yang memenuhi standar sesuai ketentuan yang berlaku</t>
  </si>
  <si>
    <t>Penyelenggaraan Sistem Informasi Jasa Konstruksi Cakupan Daerah Kabupaten/Kota</t>
  </si>
  <si>
    <t>Jumlah Sistem Informasi Jasa Konstruksi yang Tersedia</t>
  </si>
  <si>
    <t>Sistem</t>
  </si>
  <si>
    <t>Pengembangan Kawasan Permukiman</t>
  </si>
  <si>
    <t>Persentase pemukiman yang tertata</t>
  </si>
  <si>
    <t>Penerbitan izin pembangunan dan pengembangan kawasan pemukiman</t>
  </si>
  <si>
    <t>Jumlah rekomendasi izin pembangunan dan pengembangan kawasan pemukiman yang di terbitkan</t>
  </si>
  <si>
    <t>Izin</t>
  </si>
  <si>
    <t>Penataan dan Peningkatan Kualitas Kawasan Permukiman Kumuh dengan Luas di Bawah 10 (Sepuluh) Ha</t>
  </si>
  <si>
    <t xml:space="preserve">Luas Kawasan Pemukiman yang Tertata </t>
  </si>
  <si>
    <t>Peningkatan Kualitas Kawasan Permukiman Kumuh dengan Luas di Bawah 10 (sepuluh) Ha</t>
  </si>
  <si>
    <t>Luas kawasan pemukiman kumuh yang tertata</t>
  </si>
  <si>
    <t>Persentase Cakupan Lingkungan Yang Sehat dan Aman yang didukung dengan PSU</t>
  </si>
  <si>
    <t>Urusan penyelenggaraan PSU perumahan</t>
  </si>
  <si>
    <t>Jumlah kawasan perumahan yang memiliki PSU sesuai standar yang berlaku</t>
  </si>
  <si>
    <t>Kawasan</t>
  </si>
  <si>
    <t xml:space="preserve">Persentase pangan segar yang memenuhi syarat keamanan pangan                                                                                                                                                                                  </t>
  </si>
  <si>
    <t>Pelaksanaan Pengawasan Keamanan Pangan Segar Daerah Kabupaten/Kota</t>
  </si>
  <si>
    <t>Jumlah Lokasi yang memenuhi standar keamanan sesuai standar yang berlaku</t>
  </si>
  <si>
    <t>Persentase Ketersediaan Barang Kebutuhan Pokok Dan Penting Yang Diperdagangkan di Tempat Pemasaran</t>
  </si>
  <si>
    <t>Pengendalian Harga, dan Stok Barang Kebutuhan Pokok dan Barang Penting di Tingkat Pasar Kabupaten/Kota</t>
  </si>
  <si>
    <t>Jenis bahan pokok dan barang penting yang harganya dapat dikendalikan</t>
  </si>
  <si>
    <t>Pengawasan Pupuk dan Pestisida Bersubsidi di Tingkat Daerah Kabupaten/Kota</t>
  </si>
  <si>
    <t>Jumlah Petani/Nelayan Yang Mendapatkan Pupuk</t>
  </si>
  <si>
    <t>Persentase Kebijakan Perekonomian Dan Pembangunan Yang Dilaksanakan</t>
  </si>
  <si>
    <t>Persentase</t>
  </si>
  <si>
    <t>Pelaksanaan kebijakan perekonomian</t>
  </si>
  <si>
    <t>Terlaksananya Koordinasi, Sinkronisasi dan Evaluasi Kebijakan Pembentukan BLUD</t>
  </si>
  <si>
    <t>Pelaksanaan administrasi pembangunan</t>
  </si>
  <si>
    <t>JUMLAH DOKUMEN PELAKSANAAN ADMINISTRASI PEMBANGUNAN</t>
  </si>
  <si>
    <t>Pengelolaan pengadaan barang dan jasa</t>
  </si>
  <si>
    <t>Jumlah Dokumen Hasil Pengelolaan Pengadaan Barang dan Jasa</t>
  </si>
  <si>
    <t>Persentase masyarakat yang mendapatkan pembinaan ketahanan ekonomi, social dan budaya</t>
  </si>
  <si>
    <t>Perumusan Kebijakan Teknis Dan Pemantapan Pelaksanaan Bidang Ketahanan Ekonomi, Sosial Dan Budaya</t>
  </si>
  <si>
    <t>Jumlah masyarakat yang mendapatkan pembinaan ketahanan ekonomi, social dan budaya</t>
  </si>
  <si>
    <t>Pengelolaan Sumber Daya Air (Sda)</t>
  </si>
  <si>
    <t>Persentase Pemenuhan ketersediaan air baku untuk kebutuhan pertanian dan kebutuhan air bersih masyarakat</t>
  </si>
  <si>
    <t>Pengelolaan SDA dan bangunan pengaman pantai pada wilayah sungai rawan longsor</t>
  </si>
  <si>
    <t>Jumlah ketersediaan air baku</t>
  </si>
  <si>
    <t>m3</t>
  </si>
  <si>
    <t>Pengembangan dan Pengelolaan Sistem Irigasi Primer dan Sekunder pada Daerah Irigasi yang Luasnya di Bawah 1000 Ha dalam 1 (Satu) Daerah Kabupaten/Kota</t>
  </si>
  <si>
    <t xml:space="preserve">Luas Irigasi Dalam Kondisi Baik </t>
  </si>
  <si>
    <t>Persentase rumah tinggal bersanitasi</t>
  </si>
  <si>
    <t>Pengelolaan sistem dan pengelolaan persampahan di daerah kabupaten/kota</t>
  </si>
  <si>
    <t xml:space="preserve">Volume Timbunan Sampah yang Tertangani </t>
  </si>
  <si>
    <t>Pengelolaan Dan Pengembangan Sistem Air Limbah di Daerah Kabupaten/Kota</t>
  </si>
  <si>
    <t>Pengelolaan dan pengambangan sistem air limbah domestik dalam daerah kabupaten/kota</t>
  </si>
  <si>
    <t xml:space="preserve">Jumlah Rumah Tangga yang Memiliki Akses Terhadap Air Limbah Layak </t>
  </si>
  <si>
    <t>RT</t>
  </si>
  <si>
    <t>Persentase drainase dalam kondisi baik/ pembuangan aliran air tidak tersumbat</t>
  </si>
  <si>
    <t>Pembangunan Sistem Drainase Lingkungan</t>
  </si>
  <si>
    <t>Panjang Drainase Lingkungan dalam kondisi baik</t>
  </si>
  <si>
    <t>Km</t>
  </si>
  <si>
    <t>Rasio bangunan Ber IMB per satuan bangunan</t>
  </si>
  <si>
    <t>Rasio</t>
  </si>
  <si>
    <t>Penyelenggaraan infrastruktur pada permukiman dan kawasan strategis daerah kabupaten/kota</t>
  </si>
  <si>
    <t>Penyelenggaraan bangunan gedung wilayah daerah kabupaten/kota, pemberian izin mendirikan bangunan gedung (IMB) dan sertifikat laik fumgsi bangunan gedung</t>
  </si>
  <si>
    <t>Jumlah dokumen IMB dan setifikat laik fungsi bangunan gedung yang diterbitkan</t>
  </si>
  <si>
    <t>Persentase jalan Kabupaten dalam Kondisi Baik (&gt; 40 Km/Jam)</t>
  </si>
  <si>
    <t>Penyelenggaraan jalan kabupaten/kota</t>
  </si>
  <si>
    <t>Panjang jalan kabupaten dalam kondisi baik</t>
  </si>
  <si>
    <t>Persentase Ketaatan terhadap RTRW</t>
  </si>
  <si>
    <t>Penetapan rencana tata ruang wilayah (RTRW) dan rencana rinci tata ruang (RRTR) Kabupaten/kota</t>
  </si>
  <si>
    <t>Luas areal pemanfaatan lahan yang ditetapkan dalam  RTRW dan RRTR</t>
  </si>
  <si>
    <t>Koordinasi dan sinkronisasi perencanaan tata ruang daerah kabupaten/kota</t>
  </si>
  <si>
    <t xml:space="preserve">Luas Areal Ruang Daerah yang perencanaannya sesuai dengan rencana peruntukan </t>
  </si>
  <si>
    <t>Koordinasi dan sinkronisasi pengendalian pemanfaatan ruang daerah kabupaten/kota</t>
  </si>
  <si>
    <t xml:space="preserve">Luas Ruang Daerah yang Dikendalikan Pemanfaatannya </t>
  </si>
  <si>
    <t>Persentase Layanan Angkutan Darat</t>
  </si>
  <si>
    <t>Persentase arus penumpang angkutan penyeberangan sungai yang melalui dermaga/pelabuhan perahu penyeberangan</t>
  </si>
  <si>
    <t>Persentase Ketersediaan Pangan Utama</t>
  </si>
  <si>
    <t>Penyediaan infrastruktur dan seluruh pendukung kemandirian pangan sesuai kewenangan daerah kabupaten/kota</t>
  </si>
  <si>
    <t xml:space="preserve">Jumlah jenis infrastruktur pendukung kemandirian pangan yang tersedia </t>
  </si>
  <si>
    <t xml:space="preserve">Ketersediaan energi dan protein perkapita           </t>
  </si>
  <si>
    <t>kkal/kapita/hari</t>
  </si>
  <si>
    <t>Penyediaan dan Penyaluran Pangan Pokok atau Pangan Lainnya sesuai dengan Kebutuhan Daerah Kabupaten/Kota dalam rangka stabilitas Pasokan dan Harga Pangan</t>
  </si>
  <si>
    <t>Jumlah jenis informasi pasokan, harga dan akses pangan di daerah yang tersedia</t>
  </si>
  <si>
    <t>Pelaksanaan pencapaian target konsumsi pangan perkapita/tahun sesuai dengan angka kecukupan gizi</t>
  </si>
  <si>
    <t>Jumlah konsumsi pangan perkapita/tahun yang sesuai dengan angka kecukupan gizi</t>
  </si>
  <si>
    <t>Kg/Tahun</t>
  </si>
  <si>
    <t>Persentase pasar daerah yang memenuhi kriteria pasar sehat</t>
  </si>
  <si>
    <t>Pembangunan dan Pengelolaan Sarana Distribusi Perdagangan</t>
  </si>
  <si>
    <t>Jumlah Pasar Sehat</t>
  </si>
  <si>
    <t>Persentase Penyelesaian Aduan Konsumen</t>
  </si>
  <si>
    <t>Pelaksanaan Metrologi Legal, Berupa Tera, Tera Ulang, dan Pengawasan</t>
  </si>
  <si>
    <t>Jumlah unit usaha perdagangan yang memiliki cap tanda tera</t>
  </si>
  <si>
    <t>Perencanaan Lingkungan Hidup</t>
  </si>
  <si>
    <t>Pengendalian Pencemaran Dan/Atau Kerusakan Lingkungan Hidup</t>
  </si>
  <si>
    <t>Pengelolaan Keanekaragaman Hayati (Kehati)</t>
  </si>
  <si>
    <t>Pengendalian Bahan Berbahaya Dan Beracun (B3) Dan Limbah Bahan Berbahaya Dan Beracun (Limbah B3)</t>
  </si>
  <si>
    <t>Pembinaan Dan Pengawasan Terhadap Izin Lingkungan Dan Izin Perlindungan Dan Pengelolaan Lingkungan Hidup (Pplh)</t>
  </si>
  <si>
    <t>Penghargaan Lingkungan Hidup Untuk Masyarakat</t>
  </si>
  <si>
    <t>Penanganan Pengaduan Lingkungan Hidup</t>
  </si>
  <si>
    <t>Persentase Pengintegrasian Rencana Perlindungan dan Pengelolaan Lingkungan Hidup ke dalam Rencana Pembangunan Kabupaten</t>
  </si>
  <si>
    <t>Rencana perlindungan dan pengelolaan lingkungan hidup (RPPLH) kabupaten/kota</t>
  </si>
  <si>
    <t>Jumlah dokumen rencana perlindungan dan pengelolaan lingkungan hidup</t>
  </si>
  <si>
    <t>Penyelenggaraan Kajian Lingkungan Hidup Strategis (KLHS) Kabupaten/Kota</t>
  </si>
  <si>
    <t>Jumlah Dokumen KLHS Untuk K/R/P Tingkat Daerah</t>
  </si>
  <si>
    <t>Persentase Cakupan Wilayah Pemantauan Pencemaran dan Kerusakan Lingkungan Hidup</t>
  </si>
  <si>
    <t>Pencegahan pencemaran dan/atau kerusakan lingkungan hidup kabupaten/kota</t>
  </si>
  <si>
    <t>Jumlah lokasi pengukuran pencemaran dan/atau kerusakan lingkungan hidup kabupaten/kota yang terlaksana</t>
  </si>
  <si>
    <t>Persentase luas wilayah yang  tertutup pepohonan</t>
  </si>
  <si>
    <t>Pengelolaan keanekaragaman hayati kabupaten/kota</t>
  </si>
  <si>
    <t>Luas areal keanekragaman hayati (KEHATI) yang dikelaola, termasuk taman, kebu raya dan RTH</t>
  </si>
  <si>
    <t>Persentase Volume Limbah B3 yang tertangani sesuai ketentuan berlaku</t>
  </si>
  <si>
    <t>Pengumpulan Limbah B3 dalam 1 (Satu) Daerah Kabupaten/Kota</t>
  </si>
  <si>
    <t>Jumlah LImbah B3 yang terpantau</t>
  </si>
  <si>
    <t>Persentase Ketaatan Terhadap Izin Lingkungan</t>
  </si>
  <si>
    <t>Pembinaan dan Pengawasan Terhadap Usaha dan/atau Kegiatan yang Izin Lingkungan dan Izin PPLH diterbitkan oleh Pemerintah Daerah Kabupaten/Kota</t>
  </si>
  <si>
    <t>Jumlah unit usaha yang memiliki izin PPLH yang yang berada dalam pengawasan pemerintah kabupaten</t>
  </si>
  <si>
    <t>Unit usaha</t>
  </si>
  <si>
    <t>Peningkatan Pendidikan, Pelatihan Dan Penyuluhan Lingkungan Hidup Untuk Lemabag Kemasyarakatan Tingkat Daerah Kabupaten/Kota</t>
  </si>
  <si>
    <t>Persentase Masyarakat Yang Mendapatkan Pendidikan, Pelatihan, dan Penyuluhan Tentang Lingkungan Hidup</t>
  </si>
  <si>
    <t>Penyelenggaraan pendidikan, pelatihan dan penyuluhan lingkungan hidup untuk lembaga kemasyarakatan tingkat daerah kabupaten/kota</t>
  </si>
  <si>
    <t>Jumlah  lembaga kemasyarakatan yang mendapatkankan pendidikan, pelatihan dan penyuluhan lingkungan hiduo</t>
  </si>
  <si>
    <t>Lembaga</t>
  </si>
  <si>
    <t>Persentase Partisipasi Masyarakat secara Aktif Dalam Penghargaan Lingkungan Hidup</t>
  </si>
  <si>
    <t>pemberian penghargaan lingkungan hidup untuk tingkat daerah kabupaten/kota</t>
  </si>
  <si>
    <t>Jumlah masyarakat yang berpartisipasi dalam penghargaan lingkungan hidup</t>
  </si>
  <si>
    <t>Persentase Penyelesaian Kasus Lingkungan Hidup yang diselesaikan</t>
  </si>
  <si>
    <t>Penyelesaian pengaduan masyarakat di bidang perlindungan dan pengelolaan lingkungan hidup (PPLH) kabupaten/kota</t>
  </si>
  <si>
    <t>Jumlah kasus perlindungan dan pengelolaan lingkungan yang di selesaikan</t>
  </si>
  <si>
    <t>Kasus</t>
  </si>
  <si>
    <t>Penanggulangan Bencana</t>
  </si>
  <si>
    <t>Persentase Masyarakat Maros Yang Memperoleh Cakupan Layanan Kebencanaan Sesuai SPM Kebencanaan</t>
  </si>
  <si>
    <t>Pelayanan informasi rawan bencana kabupaten/kota</t>
  </si>
  <si>
    <t>Jumlah penduduk pada kawasan rawan bencana yang mendapatkan informasi rawan bencana sesuai jenis ancaman bencana</t>
  </si>
  <si>
    <t>Pelayanan pencegahan dan kesiapsiagaan terhadap bencana</t>
  </si>
  <si>
    <t>Jumlah masyarakat pada kawasan bencana yang memperoleh layanan pencegahan dan kesiapsiagaan bencana</t>
  </si>
  <si>
    <t>Pelayanan penyelamatan dan evakuasi  korban bencana</t>
  </si>
  <si>
    <t>Jumlah masyarakat korban bencana yang mendapatkan pelayanan penyelamatan dan evakuasi</t>
  </si>
  <si>
    <t>Penataan sistem dasar penanggulangan bencana</t>
  </si>
  <si>
    <t>Jumlah lembaga yang terlibat dalam penataan sistem dasar penanggulangan bencana</t>
  </si>
  <si>
    <t>PERANGKAT DAERAH</t>
  </si>
  <si>
    <t>Dinas Pertanian dan Ketahanan Pangan</t>
  </si>
  <si>
    <t>Dinas Perikanan</t>
  </si>
  <si>
    <t>Dinas Pariwisata, Pemuda dan Olahraga</t>
  </si>
  <si>
    <t>Dinas Penanaman Modal, Pelayanan Terpadu Stau Pintu dan Ketenagakerjaan</t>
  </si>
  <si>
    <t>Dinas Koperasi, UMKM, Industri dan Perdagangan</t>
  </si>
  <si>
    <t>Persentase Perizinan Jumlah Koperasi Bermasalah dan Berpotensi Masalah</t>
  </si>
  <si>
    <t>Dinas Pekerjaan Umum, Tata Ruang, Perhubungan dan Pertanahan</t>
  </si>
  <si>
    <t>Dinas Perumahan, Kawasan Pemukiman dan Lingkungan Hidup</t>
  </si>
  <si>
    <t>Bagian Perekonomian Sekretariat Daerah</t>
  </si>
  <si>
    <t>Badan Kesatuan bangsa dan Politik</t>
  </si>
  <si>
    <t xml:space="preserve">Persentase Pengurangan Sampah pada Wilayah Perotaan yang Terfasilitasi </t>
  </si>
  <si>
    <t>Badan Penanggulangan Bencana Daerah</t>
  </si>
  <si>
    <t>Persentase penyebarluasan informasi melalui pengelolaan informasi dan media massa</t>
  </si>
  <si>
    <t>Pengelolaan infomasi dan komunikasi publik pemerintah daerah</t>
  </si>
  <si>
    <t>Jumlah jenis informasi publik pemerintah daerah yang dipublikasikan kepada masyarakat</t>
  </si>
  <si>
    <t>Persentase Aplikasi Informatika Yang Terintegrasi Dalam SPBE</t>
  </si>
  <si>
    <t>Pengelolaan Nama domian yang telah ditetapkan oleh pemerintah pusat dan sub domain di lingkup pemerintah daerah kabupaten/kota</t>
  </si>
  <si>
    <t>Jumlah domain dan sub domain yang telah ditetapkan dan dikelola</t>
  </si>
  <si>
    <t>Domain/Subdomain</t>
  </si>
  <si>
    <t>Pengelolaan e-government di lingkup pemerintah daerah kabupaten/kota</t>
  </si>
  <si>
    <t>Jumlah aplikasi aplikasi infromatika layana publik dan tata kelola pemerintahan yang terintegrasi</t>
  </si>
  <si>
    <t>Aplikasi</t>
  </si>
  <si>
    <t>Dinas Komunikasi, Informasi, Statistik dan Persandian</t>
  </si>
  <si>
    <t>Menurunnya jumlah masyarakat miskin</t>
  </si>
  <si>
    <t>Pemerintahan Dan Kesejahteraan Rakyat</t>
  </si>
  <si>
    <t>Pengelolaan Pendidikan</t>
  </si>
  <si>
    <t>Pemenuhan Upaya Kesehatan Perorangan Dan Upaya Kesehatan Masyarakat</t>
  </si>
  <si>
    <t>Pengembangan Perumahan</t>
  </si>
  <si>
    <t>Perlindungan Dan Jaminan Sosial</t>
  </si>
  <si>
    <t>Pemenuhan Hak Anak (PHA)</t>
  </si>
  <si>
    <t>Pemberdayaan Dan Peningkatan Keluarga Sejahtera (Ks)</t>
  </si>
  <si>
    <t>Pendaftaran Penduduk</t>
  </si>
  <si>
    <t>Pencatatan Sipil</t>
  </si>
  <si>
    <t>Pemberdayaan Lembaga Kemasyarakatan, Lembaga Adat Dan Masyarakat Hukum Adat</t>
  </si>
  <si>
    <t>Persentase Kebijakan Pemerintahan Dan Kesejahteraan Rakyat Yang Dilaksanakan</t>
  </si>
  <si>
    <t>Persentase Kebijakan Pemerintah dan Kesejahteraan Rakyat yg dilaksanakan</t>
  </si>
  <si>
    <t>Administrasi tata pemerintahan</t>
  </si>
  <si>
    <t>Pelaksanaan kebijakan kesejaheteraan rakyat</t>
  </si>
  <si>
    <t>Jumlah kebijakan kesejahteraan rakyat yang dilaksanakan</t>
  </si>
  <si>
    <t>Fasilitasi dan koordinasi hukum</t>
  </si>
  <si>
    <t>Jumlah penyusunan produk hukum yang dikoordinasikan dan di fasilitasi, baik yang berasal dari eksekutif, legislatif maupun dari desa</t>
  </si>
  <si>
    <t>Persentase Penduduk Usia 5 - 18 Tahun Yang Berpartisipasi Dalam Pendidikan</t>
  </si>
  <si>
    <t>Pengelolaan Pendidikan Anak Usia Dini (PAUD)</t>
  </si>
  <si>
    <t>Jumlah penduduk usia 4-6  tahun yang berpartisipasi dalam pendidikan</t>
  </si>
  <si>
    <t>Pengelolaan Pendidikan Dasar</t>
  </si>
  <si>
    <t>Jumlah penduduk usia 7-12 tahun yang berpartisipasi dalam pendidikan</t>
  </si>
  <si>
    <t>Pengelolaan Pendidikan Sekolah Menengah Pertama</t>
  </si>
  <si>
    <t>Jumlah penduduk usia 13-15 tahun yang berpartisipasi dalam pendidikan</t>
  </si>
  <si>
    <t>Pengelolaan pendidikan non formal/kesetaraan</t>
  </si>
  <si>
    <t>Jumlah penduduk yang mengikuti pendidikan non formal/kesetaraan</t>
  </si>
  <si>
    <t>Persentase Masyarakat Yang Mendapatkan Layanan Kesehatan Perorangan dan Layanan Kesehatan Masyarakat sesuai standar pelayanan minimal kesehatan</t>
  </si>
  <si>
    <t>Penyediaan Fasilitas Pelayanan Kesehatan untuk UKM dan UKP Kewenangan Daerah Kabupaten/Kota</t>
  </si>
  <si>
    <t>Jumlah fasilitas layanan kesehatan untuk UKM dan UKP  kewenangan daerah yang disediakan</t>
  </si>
  <si>
    <t>Penyediaan Layanan Kesehatan untuk UKM dan UKP Rujukan Tingkat Daerah Kabupaten/Kota</t>
  </si>
  <si>
    <t>Jumlah layanan kesehatanan yang disediakan UKM dan UKP rujukan</t>
  </si>
  <si>
    <t>Penyelenggaraan Sistem Informasi kesehatan Terintegrasi</t>
  </si>
  <si>
    <t>Jumlah jenis data informasi kesehatan yang dikelola dalam sistem informasi kesehatan</t>
  </si>
  <si>
    <t>Penerbitan Izin Rumah Sakit Kelas C, D dan Fasilitas Pelayanan Kesehatan Tingkat Daerah Kabupaten/Kota</t>
  </si>
  <si>
    <t>Jumlah izin rumah sakit kelas C,D dan fasilitas pelayanan kesehatan yang diterbitkan</t>
  </si>
  <si>
    <t>Persentase Masyarakat Maros Korban Bencana Yang Memperoleh Rumah Layak Huni Sesuai Standar Dan Kualifikasi SPM Perumahan</t>
  </si>
  <si>
    <t>Sosialisasi dan persiapan penyediaan dan rehabilitasi rumah korban bencana atau relokasi program kabupaten/kota</t>
  </si>
  <si>
    <t>Jumlah masyarakat korban bencana atau relokasi program yang mengikuti sosialisasi sesuai standar SPM Perumahan</t>
  </si>
  <si>
    <t>Pembangunan dan rehabilitasi rumah korban bencana atau relokasi program kabupaten/kota</t>
  </si>
  <si>
    <t>Jumlah Rumah Korban Bencana dan Relokasi Program yang diBangun dan Direhabilitasi</t>
  </si>
  <si>
    <t>Rumah</t>
  </si>
  <si>
    <t>Pendistribusian dan Serah Terima Rumah bagi Korban Bencana atau Relokasi ProgramKabupaten/Kota</t>
  </si>
  <si>
    <t>Jumlah masyarakat korban bencara atau relokasi program yang menerima bantuan rumah</t>
  </si>
  <si>
    <t>Persentase Masyarakat Pemerlu Pelayanan Kesejahteraan Sosial (PPKS) yang Mendapatkan Perlindungan dan Jaminan Sosial Sesuai Standar dan Kualifikasi SPM Sosial</t>
  </si>
  <si>
    <t>Pengelolaan data fakir miskin cakupan daerah kabupaten/kota.</t>
  </si>
  <si>
    <t>Jumlah fakir miskin yang telah diverifikasi oleh daerah.</t>
  </si>
  <si>
    <t>Presentase Anak yang Mendapatkan Pemenuhan Hak Anak</t>
  </si>
  <si>
    <t>Pelembagaan PHA pada Lembaga Pemerintah, Nonpemerintah, dan Dunia Usaha Kewenangan Kabupaten/Kota</t>
  </si>
  <si>
    <t>Jumlah Pelembagaan PHA pada Lembaga Pemerintah, Nonpemerintah, dan Dunia
Usaha Kewenangan Kabupaten/Kota</t>
  </si>
  <si>
    <t>Penguatan dan Pengembangan Lembaga Penyedia Layanan Peningkatan Kualitas Hidup Anak Kewenangan Kabupaten/Kota</t>
  </si>
  <si>
    <t>Jumlah kesenian tradisional yang dikelola, dilestarikan dan dikembangkan oleh masyarakat</t>
  </si>
  <si>
    <t>Persentase kelompok kegiatan yang melakukan pembinaan keluarga melalui 8 fungsi keluarga</t>
  </si>
  <si>
    <t>Pelaksanaan Pembangunan Keluarga melalui Pembinaan Ketahanan dan Kesejahteraan Keluarga</t>
  </si>
  <si>
    <t>Jumlah kelompok kegiatan  yang mendapatkan pembinaan ketahanan dan kesejahteraan keluarga</t>
  </si>
  <si>
    <t>Persentase Penduduk diatas 17 Tahun yang memiliki KTP Berbasis NIK</t>
  </si>
  <si>
    <t>Pelayanan pendaftaran penduduk</t>
  </si>
  <si>
    <t>Jumlah penduduk yang mendapatkan pelayanan pendaftaran kepemilikan dokumen kependudukan</t>
  </si>
  <si>
    <t>Penataan Pendaftaran Penduduk</t>
  </si>
  <si>
    <t>Jumlah pengadaan dokumen</t>
  </si>
  <si>
    <t>Penyelenggaraan pendaftaran penduduk</t>
  </si>
  <si>
    <t>Jumlah Dokumen penyelenggaraan pendaftaran penduduk</t>
  </si>
  <si>
    <t>Pembinaan dan pengawasan penyelenggaraan pendaftaran penduduk</t>
  </si>
  <si>
    <t>Jumlah pengelola pendaftaran penduduk yang mendapatkan peningkatan kapasitas sehingga dapat melaksanakan tugas sesuai ketentuan yang berlaku</t>
  </si>
  <si>
    <t>Persentase Penduduk Yang Mengalami Peristiwa Penting dan Terdata dalam Pencatatan Sipil</t>
  </si>
  <si>
    <t>Pelayanan pencacatan sipil</t>
  </si>
  <si>
    <t>Jumlah penduduk yang terlayani pendataan pencacatan sipil</t>
  </si>
  <si>
    <t>Penyelenggaraan pencatatan sipil</t>
  </si>
  <si>
    <t>Jumlah penduduk yang memiliki dokumen pencacatan sipil</t>
  </si>
  <si>
    <t>Laporan</t>
  </si>
  <si>
    <t>Pembinaan dan pengawasan penyelenggaraan pencatatan sipil</t>
  </si>
  <si>
    <t>Jumlah laporan hasil penyelenggaraan pencatatan sipil</t>
  </si>
  <si>
    <t>Persentase Desa Yang Melaksanakan Pemberdayaan Masyarakat Melalui Lembaga Kemasyarakatan, Lembaga Adat, dan Masyarakat Hukum Adat</t>
  </si>
  <si>
    <t>Pemberdayaan Lembaga Kemasyarakatan yang Bergerak di Bidang Pemberdayaan Desa dan Lembaga Adat Tingkat Daerah Provinsi Serta Pemberdayaan Masyarakat Hukum Adat yang Masyarakat Pelakunya Hukum Adat yang Sama dalam Daerah Kabupaten/Kota</t>
  </si>
  <si>
    <t>Jumlah Lembaga Kemasyarakatan yang Bergerak di Bidang Pemberdayaan Desa dan Lembaga Adat Tingkat Daerah Provinsi Serta Pemberdayaan Masyarakat Hukum Adat yang Masyarakat Pelakunya Hukum Adat yang Sama dalam Daerah Kabupaten yang diberdayakan</t>
  </si>
  <si>
    <t>Bagian Pemerintahan dan Kesejahteraan Sekretariat Daerah</t>
  </si>
  <si>
    <t>Dinas Pendidikan dan Kebudayaan</t>
  </si>
  <si>
    <t>Dinas Kesehatan/RSUD</t>
  </si>
  <si>
    <t>Dinas Perumahan, Kawasan pemukiman dan Lingkungan Hidup</t>
  </si>
  <si>
    <t>Dinas Sosial</t>
  </si>
  <si>
    <t>Dinas Pemberdayaan Perempuan, Perlindungan Anak, Pengendalian Penduduk dan Keluarga Berencana</t>
  </si>
  <si>
    <t>Dinas Administrasi Kependudukan dan Catatan Sipil</t>
  </si>
  <si>
    <t>Dinas Pemberdayaan Masyarakat Desa</t>
  </si>
  <si>
    <t>Menurunnya Tingkat Pengangguran</t>
  </si>
  <si>
    <t>Perencanaan Tenaga Kerja</t>
  </si>
  <si>
    <t>Pelatihan Kerja Dan Produktivitas Tenaga Kerja</t>
  </si>
  <si>
    <t>Penempatan  Tenaga Kerja</t>
  </si>
  <si>
    <t>Persentase Rencana Ketenaga kerjaan Yang ditindak Lanjuti</t>
  </si>
  <si>
    <t>Penyusunan Rencana Tenaga Kerja (RTK)</t>
  </si>
  <si>
    <t>Jumlah Dokumen penyusunan Rencana Tenaga Kerja (RTK)</t>
  </si>
  <si>
    <t>Persentase tenaga kerja yang mendapatkan pelatihan berbasis kompetensi</t>
  </si>
  <si>
    <t xml:space="preserve">Pelaksanaan Pelatihan Berdasarkan Unit Kompetensi </t>
  </si>
  <si>
    <t>Jumlah tenaga kerja yang dilatih dan memiliki sertifikasi kompetensi</t>
  </si>
  <si>
    <t xml:space="preserve">Pelayanan Antar Kerja di Daerah Kabupaten/Kota  </t>
  </si>
  <si>
    <t>Jumlah Dokumen  Pelayanan Antar kerja</t>
  </si>
  <si>
    <t>Dinas Penanaman Modal, Pelayanan Terpadu Satu Pintu dan Ketenagakerjaan</t>
  </si>
  <si>
    <t>Meningkatnya kualitas hidup masyarakat</t>
  </si>
  <si>
    <t>Pendidik dan Tenaga Kependidikan</t>
  </si>
  <si>
    <t xml:space="preserve">Peningkatan Kapasitas Sumber Daya Manusia Kesehatan </t>
  </si>
  <si>
    <t>Persentase Fasilitas Kesehatan Yang Memiliki SDM kesehatan sesuai jumlah dan mutu SPM Kesehatan</t>
  </si>
  <si>
    <t xml:space="preserve">Sediaan  Farmasi, Alat Kesehatan Dan Makanan Minuman </t>
  </si>
  <si>
    <t>Persentase Fasilitas Kesehatan Yang Memiliki Farmasi, Alat Kesehatan, dan Makanan Minuman sesuai jumlah dan mutu SPM Kesehatan</t>
  </si>
  <si>
    <t>Pemberdayaan Masyarakat Bidang Kesehatan</t>
  </si>
  <si>
    <t>Persentase Masyarakat yang berperan aktif dalam pencapaian target SPM Kesehatan</t>
  </si>
  <si>
    <t>Pengendalian Penduduk</t>
  </si>
  <si>
    <t>Persentase Pertambahan Jumlah Penduduk</t>
  </si>
  <si>
    <t>Pembinaan Keluarga Berencana (KB)</t>
  </si>
  <si>
    <t>Persentase Akseptor KB</t>
  </si>
  <si>
    <t>Pembinaan Perpustakaan</t>
  </si>
  <si>
    <t>Rasio perpustakaan per satuan penduduk</t>
  </si>
  <si>
    <t>Pengembangan kapasitas Daya Saing Kepemudaan</t>
  </si>
  <si>
    <t>Pengembangan Kapasitas Kepramukaan</t>
  </si>
  <si>
    <t>Pengembangan kapasitas daya saing keolahragaan</t>
  </si>
  <si>
    <t>Cakupan pembinaan olahraga</t>
  </si>
  <si>
    <t>Pengelolaan pendapatan daerah</t>
  </si>
  <si>
    <t>Persentase Satuan Pendidikan Yang Mememnuhi Standar Jumlah dan Kualitas Pendidik dan Tenaga Kependidikan</t>
  </si>
  <si>
    <t>Pemerataan kuantitas dan kualitas pendidik dan tenaga kependidikan bagi satuan pendidikan Dasar, PAUD dan pendidikan non formal/kesetaraan</t>
  </si>
  <si>
    <t>Jumlah satuan pendidikan Dasar, PAUD dan pendidikan non formal/kesetaraan yang memenuhi standar jumlah dan keualitas pendidik dan tenaga kependidikan</t>
  </si>
  <si>
    <t>SP</t>
  </si>
  <si>
    <t>Perencanaan Kebutuhan dan Pendayagunaan Sumber Daya Manusia Kesehatan untuk UKP dan UKM di Wilayah Kabupaten/Kota</t>
  </si>
  <si>
    <t xml:space="preserve">Jumlah sumberdaya manusia kesehatan yang dibutuhkan dan memenuhi standar untuk UKP dan UKM </t>
  </si>
  <si>
    <t>Pengembangan Mutu dan Peningkatan Kompetensi Teknis Sumber Daya Manusia Kesehatan Tingkat Daerah Kabupaten/Kota</t>
  </si>
  <si>
    <t>Jumlah SDM yang memiliki kompetensi dan kapasitas sesuai dengan ketentuan yang berlaku</t>
  </si>
  <si>
    <t>Penerbitan Sertifikat Produksi Pangan Industri Rumah Tangga dan Nomor P-IRT sebagai Izin Produksi, untuk Produk Makanan Minuman Tertentu yang Dapat Diproduksi oleh Industri Rumah Tangga</t>
  </si>
  <si>
    <t>Jumlah sertifikat produksi untuk sarana produksi alat kesehatan kelas 1 tertentu dan perbekalan kesehatan rumah tangga kelas 1 tertentu perusahaan rumah tangga yang diterbitkan</t>
  </si>
  <si>
    <t>Sertifikat</t>
  </si>
  <si>
    <t>Pemeriksaan dan Tindak Lanjut Hasil Pemeriksaan Post Market pada Produksi dan Produk Makanan Minuman Industri Rumah Tangga</t>
  </si>
  <si>
    <t>Jumlah produksi dan produk makanan minuman industri rumah tangga yang di periksa dan ditindak lanjuti</t>
  </si>
  <si>
    <t>Sarana</t>
  </si>
  <si>
    <t>Advokasi, Pemberdayaan, Kemitraan, Peningkatan Peran serta Masyarakat dan Lintas Sektor Tingkat Daerah Kabupaten/Kota</t>
  </si>
  <si>
    <t>Jumlah masyarakat yang berperan serta dalam promotif dan preventif kesehatan</t>
  </si>
  <si>
    <t>Pelaksanaan Sehat dalam rangka Promotif Preventif Tingkat Daerah Kabupaten/Kota</t>
  </si>
  <si>
    <t>Pengembangan dan Pelaksanaan Upaya Kesehatan Bersumber Daya Masyarakat (UKBM) Tingkat Daerah Kabupaten/Kota</t>
  </si>
  <si>
    <t>Jumlah masyarakat yang mengetahui dan memahami Upaya Kesehatan Bersumber Daya Masyarakat (UKBM)</t>
  </si>
  <si>
    <t>Pemaduan dan Sinkronisasi Kebijakan Pemerintah Daerah Provinsi dengan Pemerintah Daerah Kabupaten/Kota dalam rangka Pengendalian Kuantitas Penduduk</t>
  </si>
  <si>
    <t>Jumlah Kebijakan (Peraturan Daerah/Peraturan Kepala Daerah) yang mengatur tentang pengendalian kuantitas dan kualitas penduduk</t>
  </si>
  <si>
    <t>Kebijakan</t>
  </si>
  <si>
    <t>Pemetaan Perkiraan Pengendalian Penduduk Cakupan Daerah Kabupaten/Kota</t>
  </si>
  <si>
    <t>Jumlah jenis data kependudukan dan pengendalian penduduk yang tersedia</t>
  </si>
  <si>
    <t>jenis</t>
  </si>
  <si>
    <t>Pelaksanaan Advokasi, Komunikasi, Informasi dan Edukasi (KIE) Pengendalian Penduduk dan KB sesuai Kearifan Budaya Lokal</t>
  </si>
  <si>
    <t>Jumlah pasangan usia subur (PUS)  yang mendapatkan advokasi dan edukasi pengendalian penduduk dan KB</t>
  </si>
  <si>
    <t>PUS</t>
  </si>
  <si>
    <t>Pemberdayaan dan Peningkatan Peran serta Organisasi Kemasyarakatan Tingkat Daerah Kabupaten/Kota dalam Pelaksanaan Pelayanan dan Pembinaan Kesertaan Ber-KB</t>
  </si>
  <si>
    <t>Jumlah Organisasi Kemasyarakat yang berperan akif dalam Pelaksanaan Pelayanan dan Pembinaan Kesertaan Ber-KB</t>
  </si>
  <si>
    <t>Organisasi</t>
  </si>
  <si>
    <t>Pendayagunaan Tenaga Penyuluh KB/Petugas Lapangan KB (PKB/PLKB)</t>
  </si>
  <si>
    <t>Jumlah PKB/PLKB yang didayagunakan dalam rangka perencanaan dan pembanguna daerah bidang pengendalian penduduk dan keluarga berencana</t>
  </si>
  <si>
    <t>Pengendalian dan Pendistribusian Kebutuhan Alat dan Obat Kontrasepsi serta Pelaksanaan Pelayanan KB di Daerah Kabupaten/Kota</t>
  </si>
  <si>
    <t>Jumlah PUS yang mendapatkan pelayanan penunjang KB berupa alat dan obat kontrasepsi</t>
  </si>
  <si>
    <t>Pengelolaan perpustakaan tingkat daearah kabupaten/kota</t>
  </si>
  <si>
    <t>Jumlah perpustakaan yang dikelola oleh pemerintah daerah</t>
  </si>
  <si>
    <t>Pemberdayaan Gemar Membaca Tingkat Daerah Kabupaten/Kota</t>
  </si>
  <si>
    <t>Persentase Pemuda yang Aktif</t>
  </si>
  <si>
    <t>Jumlah masayarakat yang berpatisipasi dalam kegiatan pemberdayaan gemar membaca</t>
  </si>
  <si>
    <t>Penyadaran, Pemberdayaan, dan Pengembangan Pemuda dan Kepemudaan Terhadap Pemuda Pelopor Kabupaten/Kota, Wirausaha Muda Pemula, dan Pemuda Kader Kabupaten/Kota</t>
  </si>
  <si>
    <t xml:space="preserve">Jumlah Pemuda yang Meningkatan Kualitas Hidup </t>
  </si>
  <si>
    <t>Pemberdayaan dan Pengembangan Organisasi Kepemudaan Tingkat Daerah Kabupaten/Kota</t>
  </si>
  <si>
    <t xml:space="preserve">Jumlah Pemuda yang Aktif dalam Organisasi Kepemudaan </t>
  </si>
  <si>
    <t xml:space="preserve">Persentase Organisasi Kepramukaan Yang  difasilitasi Dalam Pengembangan  Organisasi </t>
  </si>
  <si>
    <t>Pembinaan dan Pengembangan Organisasi Kepramukaan</t>
  </si>
  <si>
    <t>Cakupan Pembinaan dan Pengembangan Organisasi Kepramukaan</t>
  </si>
  <si>
    <t>Pembinaan dan Pengembangan Olahraga Pendidikan pada Jenjang Pendidikan yang menjadi Kewenangan Daerah Kabupaten/Kota</t>
  </si>
  <si>
    <t xml:space="preserve">Jumlah Cabang Olahraga Pendidikan pada Jenjang Pendidikan yang mendapatkan Pembinaan </t>
  </si>
  <si>
    <t>Cabor</t>
  </si>
  <si>
    <t>Penyelenggaraan Kejuaraan Olahraga Tingkat Daerah Kabupaten/Kota</t>
  </si>
  <si>
    <t>Persentase Penyelenggaraan Kejuaraan Olahraga Tingkat Daerah Kabupaten</t>
  </si>
  <si>
    <t>Pembinaan dan Pengembangan Olahraga Prestasi Tingkat Daerah Provinsi</t>
  </si>
  <si>
    <t>Persentase Atlet yang Berpartisipasi dalam Olahraga Prestasi</t>
  </si>
  <si>
    <t>Pembinaan dan Pengembangan Organisasi Olahraga</t>
  </si>
  <si>
    <t>Jumlah Organisasi Cabang Olahraga</t>
  </si>
  <si>
    <t>Pembinaan dan Pengembangan Olahraga Rekreasi</t>
  </si>
  <si>
    <t>Jumlah Olahraga Rekreasi yang dibina dan dikembangkan</t>
  </si>
  <si>
    <t>Persentase Realisasi Pendapatan</t>
  </si>
  <si>
    <t xml:space="preserve">Jumlah Dokumen Kegiatan Pengelolaan Pendapatan Daerah </t>
  </si>
  <si>
    <t xml:space="preserve">Dokumen </t>
  </si>
  <si>
    <t>Meningkatnya kualitas dan kuantitas pemberdayaan gender</t>
  </si>
  <si>
    <t>Pengarusutamaan Gender Dan Pemberdayaan Perempuan</t>
  </si>
  <si>
    <t>Perlindungan Perempuan</t>
  </si>
  <si>
    <t>Peningkatan kualitas keluarga</t>
  </si>
  <si>
    <t>Persentase Perempuan di lembaga pemerintah dan Swasta</t>
  </si>
  <si>
    <t>Pelembagaan Pengarusutamaan Gender (PUG) pada Lembaga Pemerintah Kewenangan Kabupaten/Kota</t>
  </si>
  <si>
    <t>Jumlah perempuan yang menduduki posisi manajerial pada lembaga pemerintah</t>
  </si>
  <si>
    <t>Pemberdayaan Perempuan Bidang Politik, Hukum, Sosial, dan Ekonomi pada Organisasi Kemasyarakatan Kewenangan Kabupaten/Kota</t>
  </si>
  <si>
    <t xml:space="preserve">Jumlah Pemberdayaan Perempuan Bidang Politik, Hukum, Sosial,dan Ekonomi pada Organisasi Kemasyarakatan Kewenangan Kabupaten/Kota
 </t>
  </si>
  <si>
    <t>Penguatan dan Pengembangan Lembaga Penyedia Layanan Pemberdayaan Perempuan Kewenangan Kabupaten/kota</t>
  </si>
  <si>
    <t>Jumlah lembaga penyedia layanan pemebrdayaan perempuan kewenangan kabupaten/kota yang meningkat kualitas dan kapasitasnya</t>
  </si>
  <si>
    <t xml:space="preserve">Persentase penyelesaian tindak pidana dan melibatkan perempuan yang diselesaikan mulai dari tingkat penyidikan sampai dengan putusan pengadilan </t>
  </si>
  <si>
    <t>Pencegahan Kekerasan terhadap Perempuan Lingkup Daerah Kabupaten/Kota</t>
  </si>
  <si>
    <t>Jumlah kasus kekerasan terhadap perempuan</t>
  </si>
  <si>
    <t>Penyediaan Layanan Rujukan Lanjutan bagi Perempuan Korban Kekerasan yang Memerlukan Koordinasi Kewenangan Kabupaten/Kota</t>
  </si>
  <si>
    <t>Jumlah perempuan korban kekerasan yang menerima layanan rujukan lanjutan</t>
  </si>
  <si>
    <t>Penguatan dan Pengembangan Lembaga Penyedia Layanan Perlindungan Perempuan Tingkat Daerah Kabupaten/Kota</t>
  </si>
  <si>
    <t>Jumlah lembaga penyedia layanan perlindungan perempuan yang mengalami peningkatan kapasitas dan kualitas</t>
  </si>
  <si>
    <t>Rasio KDRT</t>
  </si>
  <si>
    <t>Penguatan dan Pengembangan Lembaga Penyedia Layanan Peningkatan Kualitas Keluarga dalam Mewujudkan KG dan Hak Anak yang Wilayah Kerjanya dalam Daerah Kabupaten/Kota</t>
  </si>
  <si>
    <t>Jumlah lembaga penyedia layanan peningkatan kualitas keluarga yang mengalami peningkatan kapasitas dan kualitas</t>
  </si>
  <si>
    <t>Penyediaan Layanan bagi Keluarga dalam Mewujudkan KG dan Hak Anak yang Wilayah Kerjanya dalam Daerah Kabupaten/Kota</t>
  </si>
  <si>
    <t>Jumlah keluarga yang mendapatkan layanan dalam rangka mewujudkan KG dan hak anak</t>
  </si>
  <si>
    <t>Keluarga</t>
  </si>
  <si>
    <t>Peningkatan kualitas keluarga dalam mewujudkan kesetaraan gender (KG) dan hak anak tingkat daerah kabupaten/kota</t>
  </si>
  <si>
    <t>Jumlah keluarga yang mendapatkan pengetahuan tentang kesetaraan gender dan perlindungan anak</t>
  </si>
  <si>
    <t>Meningkatnya kualitas dan kuantitas layanan keagamaan</t>
  </si>
  <si>
    <t xml:space="preserve">Penyelenggaraan Urusan Pemerintahan Umum </t>
  </si>
  <si>
    <t xml:space="preserve">Pengembangan Kebudayaan </t>
  </si>
  <si>
    <t xml:space="preserve">Pengembangan Kesenian Tradisional </t>
  </si>
  <si>
    <t xml:space="preserve">Pengelolaan Permuseuman </t>
  </si>
  <si>
    <t xml:space="preserve">Pelestarian Dan Pengelolaan Cagar Budaya </t>
  </si>
  <si>
    <t xml:space="preserve">Pemeritahan Dan Kesejahteraan Rakyat </t>
  </si>
  <si>
    <t>Persentase Masyarakat di Wilayah Kecamatan yang mendapatkan Pembinaan Wawasan Kebangsaan dan Ketahanan Nasional</t>
  </si>
  <si>
    <t>Jumlah Kebijakan Pemerintah dan Kesejahteraan Rakyat yg dilaksanakan</t>
  </si>
  <si>
    <t>Jumlah urusan  pemerintahan daerah sesuai penugasan kepala daerah yang diselenggarakan</t>
  </si>
  <si>
    <t>Penyelenggaraan urusan pemerintahan umum sesuai penugasan kepala daerah</t>
  </si>
  <si>
    <t>Urusan</t>
  </si>
  <si>
    <t>Persentase Kebudayaan Lokal Yang dilestarikan dan Dikembangkan</t>
  </si>
  <si>
    <t>Pengelolaan kebudayaan yang masyarakat pelakunya dalam daerah kabupaten/kota</t>
  </si>
  <si>
    <t>Jumlah kebudayaan yang dikelola, dilesatrikan dan dikembangkan oleh masyarakat</t>
  </si>
  <si>
    <t>Objek</t>
  </si>
  <si>
    <t>Pelestraian kesenian tradisional yang maysarakat pelakunya dalam daerah Kabupaten/Kota</t>
  </si>
  <si>
    <t>Pembinaan lembaga adat yang penganutnya dalam daerah Kabupaten/kota</t>
  </si>
  <si>
    <t>Jumlah kesenian tradisional  yang dikelola, dilesatrikan dan dikembangkan oleh masyarakat</t>
  </si>
  <si>
    <t>Persentase Kesenian Tradisional yang dikembangkan</t>
  </si>
  <si>
    <t>Pembinaan kesenian yang masyarakat pelakunya dalam daerah kabupaten/kota</t>
  </si>
  <si>
    <t>Persentase Penduduk Usia 10 Tahun keatas yang berkunjung ke Museum minimal 1 Kali dalam setahun</t>
  </si>
  <si>
    <t>Pengelolaan Museum Kabupaten/Kota</t>
  </si>
  <si>
    <t>Jumlah Museum Kab.kota yang terkelola dengan baik</t>
  </si>
  <si>
    <t xml:space="preserve">Persentase Cagar Budaya dan Warisan Budaya  yang ditetapkan </t>
  </si>
  <si>
    <t>Penetapan Cagar Budaya Peringkat kabuparen/Kota</t>
  </si>
  <si>
    <t>Jumlah Cagar Budaya yang dikelola, dilesatrikan dan dikembangkan oleh masyarakat</t>
  </si>
  <si>
    <t>Terpenuhinya standar pelayanan minimum masyarakat</t>
  </si>
  <si>
    <t xml:space="preserve">Pengembangan Perumahan </t>
  </si>
  <si>
    <t xml:space="preserve">Penanggulangan Bencana </t>
  </si>
  <si>
    <t xml:space="preserve">Pencegahan Penanggulangan, Penyelamatan Kebakaran Dan Penyelamatan Non Kebakaran </t>
  </si>
  <si>
    <t xml:space="preserve">Pemberdayaan Sosial </t>
  </si>
  <si>
    <t xml:space="preserve">Rehabilitasi Sosial </t>
  </si>
  <si>
    <t xml:space="preserve">Perlindungan Dan Jaminan Sosial </t>
  </si>
  <si>
    <t xml:space="preserve">Penanganan Bencana </t>
  </si>
  <si>
    <t>Pengelolaan Dan Pengembangan Sistem Penyediaan Air Minum Di Daerah Kabupaten/Kota</t>
  </si>
  <si>
    <t>Persentase Masyarakat Maros yang memperoleh pemenuhan kebutuhan pokok air minum sehari - hari sesuai target SPM Pekerjaan Umum</t>
  </si>
  <si>
    <t>Pengelolaan dan pengembangan sistem penyediaan air minum (SPAM) di daerah kabupaten/kota</t>
  </si>
  <si>
    <t xml:space="preserve">Jumlah Rumah Tangga yang Memiliki Akses Terhadap Air Minum Layak </t>
  </si>
  <si>
    <t>Pengelolaan dan Pengembangan Sistem Penyediaan Air Limbah di Daerah Kabupaten/Kota</t>
  </si>
  <si>
    <t>Persentase Masyarakat Maros Yang MemperoLeh Layanan Pemadaman, Penyelamatan dan Evakuasi Sesuai SPM Pelayanan penyelamatan dan evakuasi korban kebakaran</t>
  </si>
  <si>
    <t>Pencegahan, pengendalian, pemadaman dan penanganan bahan berbahaya dan beracun kebakaran dalam daerah kabupaten/kota</t>
  </si>
  <si>
    <t>Tingkat Waktu Tanggap (Respon Time Rate) Daerah Layanan Wilayah Manajemen Kebakaran (WMK)</t>
  </si>
  <si>
    <t>Inspeksi peralatan proteksi kebakaran</t>
  </si>
  <si>
    <t>Jumlah jenis peralatan proteksi kebakaran yang memenuhi standar sesuai ketentuan yang berlaku</t>
  </si>
  <si>
    <t>JENIS</t>
  </si>
  <si>
    <t>Pemberdayaan masyarakat dalam pencegahan kebakaran</t>
  </si>
  <si>
    <t>Jumlah masyarakat yang berpartisipasi dalam upaya pencegahan kebakaran</t>
  </si>
  <si>
    <t>Persentase Pusat Kesejahteraan Sosial Yang Memiliki Standar dan Kualifikasi SDM Kesejahteraan Sosial Sesuai SPM Sosial</t>
  </si>
  <si>
    <t>Pengembangan potensi sumber kesejahteraan sosial daerah kabupaten/kota</t>
  </si>
  <si>
    <t>Persentase Masyarakat Pemerlu Pelayanan Kesejahteraan Sosial (PPKS) yang mendapatkan  Layanan Rehabilitasi Sosial Sesuai Standar dan Kualifikasi SPM Sosial.</t>
  </si>
  <si>
    <t>Rehabilitasi sosial dasar penyandang disabilitas terlantar, anak terlantar, lanjut usia terlantar serta gelandangan pengemis di luar panti sosial</t>
  </si>
  <si>
    <t>Jumlah penyandang disabilitas terlantar, anak terlantar, lanjut usia terlantar serta gelandangan yang mendapatkan rehabilitasi sosial dasar</t>
  </si>
  <si>
    <t>Rehabilitasi Sosial Penyandang Masalah Kesejahteraan Sosial (PMKS) Lainnya Bukan Korban HIV/AIDS dan NAPZA di Luar Panti Sosial</t>
  </si>
  <si>
    <t>Jumlah masyarakat dengan Pemerlu Pelayanan Kesejahteraan Sosial (PPKS) Lainnya Bukan Korban HIV/AIDS dan NAPZA di Luar Panti Sosial yang mendapatkan Rehabilitasi sosial dasar</t>
  </si>
  <si>
    <t xml:space="preserve">Orang </t>
  </si>
  <si>
    <t>Persentase Masyarakat Korban Bencana yang Mendapatkan Perlindungan dan Jaminan Sosial Sesuai Standar dan Kualifikasi SPM Sosial, Baik pada saat maupun pasca terjadinya Bencana.</t>
  </si>
  <si>
    <t>Penyelenggaraan Pemberdayaan Masyarakat terhadap Kesiapsiagaan Bencana Kabupaten/Kota</t>
  </si>
  <si>
    <t>Jumlah Masyarakat Korban Bencana yang Mendapatkan mendapatkan pelayanan sosial sesuai standar dan ketentuan yang berlaku.</t>
  </si>
  <si>
    <t>Dinas Kesehatan</t>
  </si>
  <si>
    <t>Dinas Pemberdayaan Perempuan, Pengendalian Penduduk dan Keluarga Berencana</t>
  </si>
  <si>
    <t>Dinas Perpustakaan dan Kearsipan Daerah</t>
  </si>
  <si>
    <t>Badan Penfapatan Daerah</t>
  </si>
  <si>
    <t>Kecamatan</t>
  </si>
  <si>
    <t>Dinas Pekerjaan Umum, tata Ruang, Perhubungan dan Pertanahan</t>
  </si>
  <si>
    <t xml:space="preserve">Badan Penanggulangan Bencana Daerah </t>
  </si>
  <si>
    <t>Satpol PP, Pemadam Kebakaran dan Penyelamatan</t>
  </si>
  <si>
    <t>Meningkatnya akuntabilitas kinerja penyelenggaraan pemerintahan daerah</t>
  </si>
  <si>
    <t>Penunjang urusan pemerintahan Daerah Kabupateb/Kota</t>
  </si>
  <si>
    <t>Perekonomian dan Pembangunan</t>
  </si>
  <si>
    <t>Dukungan Pelaksanaan Tugas dan Fungsi DPRD</t>
  </si>
  <si>
    <t>Perencanaan, Pengendalian dan Evaluasi Pemabngunan Daerah</t>
  </si>
  <si>
    <t>Koordinasi dan Sinkronisasi Perencanaan Pembangunan Daerah</t>
  </si>
  <si>
    <t>Pengelolaan Keuangan Daerah</t>
  </si>
  <si>
    <t>Pengelolaan Barang Milik Daerah</t>
  </si>
  <si>
    <t>Pengelolaan Pendapatan Daerah</t>
  </si>
  <si>
    <t>Kepegawaian Daerah</t>
  </si>
  <si>
    <t>Pengembangan Sumberdaya manusia</t>
  </si>
  <si>
    <t>Penelitian dan Pengembangan Daerah</t>
  </si>
  <si>
    <t>Penyelenggaraan Pengawasan</t>
  </si>
  <si>
    <t>Perumusan kebijaksanaan, Pendampingan dan Asistensi</t>
  </si>
  <si>
    <t>Pengelolaan Arsip</t>
  </si>
  <si>
    <t>Perlindungan dan Penyelamatan Arsip</t>
  </si>
  <si>
    <t>Perizinan Penggunaan Arsip</t>
  </si>
  <si>
    <t>Penyelenggaraan Statistik Sektoral</t>
  </si>
  <si>
    <t>Persentase Layanan Penunjang Urusan Pemerintahan Daerah</t>
  </si>
  <si>
    <t>Seluruh PD</t>
  </si>
  <si>
    <t>Administrasi keuangan dan operasional kepala daerah dan wakil kepala daerah</t>
  </si>
  <si>
    <t>Jumlah Pelaksanaan Layanan Administrasi Keuangan dan Operasional Kepala Daerah dan Wakil Kepala Daerah</t>
  </si>
  <si>
    <t>Fasilitasi kerumahtanggaan sekretariat daerah</t>
  </si>
  <si>
    <t>Jumlah Pelaksanaan Layanan Kerumah Tanggaan Sekretariat Daerah yang Terfasilitasi</t>
  </si>
  <si>
    <t>Penataan organisasi</t>
  </si>
  <si>
    <t>Jumlah kebijakan terkait penataan organisasi perangkat daerah</t>
  </si>
  <si>
    <t>Pelaksanaan protokol dan komunikasi pimpinan</t>
  </si>
  <si>
    <t>Persentase Layanan Penunjang Urusan Pemerintahan  Daerah</t>
  </si>
  <si>
    <t>Perencanaan, Penganggaran, dan Evaluasi Kinerja Perangkat Daerah</t>
  </si>
  <si>
    <t>Jumlah Dokumen Perencanaan Dan Pelaporan Perangkat Daerah</t>
  </si>
  <si>
    <t>Administrasi Keuangan Perangkat Daerah</t>
  </si>
  <si>
    <t>Jumlah Laporan Pelaksanaan Administrasi Keuangan</t>
  </si>
  <si>
    <t>Administrasi Barang Milik Daerah pada Perangkat Daerah</t>
  </si>
  <si>
    <t>Jumlah Dokumen Laporan Pelaksanaan Administrasi Barang Milik Daerah pada Perangkat Daerah</t>
  </si>
  <si>
    <t>Administrasi Kepegawaian Perangkat Daerah</t>
  </si>
  <si>
    <t>Jumlah Aparatur Perangkat Daerah Yang Mendapatkan Layanan Administrasi Kepegawaian</t>
  </si>
  <si>
    <t>Administrasi Umum Perangkat Daerah</t>
  </si>
  <si>
    <t>Jumlah Jenis Layanan Administrasi Umum Perangkat Daerah yang dilaksanakan</t>
  </si>
  <si>
    <t>Pengadaan Barang Milik Daerah Penunjang Urusan Pemerintah Daerah</t>
  </si>
  <si>
    <t>Jumlah Jenis Barang Milik Daerah Perangkat Daerah Penunjang Pelaksanaan Urusan Pemerintahan Daerah</t>
  </si>
  <si>
    <t>Penyediaan Jasa Penunjang Urusan Pemerintahan Daerah</t>
  </si>
  <si>
    <t>Jumlah Jenis Jasa Penunjang Urusan Pemerintahan Daerah</t>
  </si>
  <si>
    <t>Pemeliharaan Barang Milik Daerah Penunjang Urusan Pemerintahan Daerah</t>
  </si>
  <si>
    <t>Jumlah Jenis Barang Milik Daerah Perangkat Daerah Penunjang Kebutuhan Pelaksanaan Urusan Pemerintahan Daerah yang Berada Dalam Kondisi Baik</t>
  </si>
  <si>
    <t>Sekretariat Daerah</t>
  </si>
  <si>
    <t>Layanan keuangan dan kesejahteraan DPRD</t>
  </si>
  <si>
    <t>Jumlah layanan keuangan dan kesejahteraan DPRD</t>
  </si>
  <si>
    <t>Layanan administrasi DPRD</t>
  </si>
  <si>
    <t>Jumlah layanan administrasi DPRD</t>
  </si>
  <si>
    <t>Persentase Anggota DPRD Yang Melaksanakan Tugas Dan Fungsi Sesuai Ketentuan Perundang - Undangan</t>
  </si>
  <si>
    <t>Pembentukan peraturan daerah dan peraturan DPRD</t>
  </si>
  <si>
    <t>Jumlah peraturan daerah dan peraturan DPRD yang disahkan</t>
  </si>
  <si>
    <t>Pembahasan kebijakan anggaran</t>
  </si>
  <si>
    <t>Jumlah Pembahasan kebijakan Anggaran</t>
  </si>
  <si>
    <t>Pengawasan penyelenggaraan pemerintahan</t>
  </si>
  <si>
    <t>Jumlah layanan pengawasan penyelenggaran pemerintahan yang dilaksanakan DPRD</t>
  </si>
  <si>
    <t>Peningkayan kapasitas DPRD</t>
  </si>
  <si>
    <t>Jumlah anggota DPRD yang meningkat kapasitasnya</t>
  </si>
  <si>
    <t>Penyerapan dan penghimpunan masyarakat</t>
  </si>
  <si>
    <t>Jumlah usulan dan aspirasi maysrakat yang difasilutasi</t>
  </si>
  <si>
    <t>Usulan</t>
  </si>
  <si>
    <t>Pelaksanaan dan pengawasan kode etik DPRD</t>
  </si>
  <si>
    <t>Jumlah pelanggaran kode etik yang dilakukan oleh DPRD</t>
  </si>
  <si>
    <t>Pembahasan kerja sama daerah</t>
  </si>
  <si>
    <t>Jumlah kerja sama daerah yang difasilirtasi</t>
  </si>
  <si>
    <t>Fasilitasi tugas DPRD</t>
  </si>
  <si>
    <t>Jumlah jenis tugas DPRD yang di fasilitasi</t>
  </si>
  <si>
    <t>Persentase Penjabaran Kinsistensi Program RPJMD ke dalam RKPD</t>
  </si>
  <si>
    <t>persen</t>
  </si>
  <si>
    <t>Penyusunan Perencanaan dan Pendanaan</t>
  </si>
  <si>
    <t>Jumlah Dokumen Perencanaan dan Pendanaan</t>
  </si>
  <si>
    <t>dokumen</t>
  </si>
  <si>
    <t>Analisis Data dan Informasi Pemerintahan Daerah Bidang Perencanaan Pembangunan Daerah</t>
  </si>
  <si>
    <t>Jumlah Jenis Data dan Informasi yang Dianalisis Sebagai Bahan Perencanaan Pembangunan Daerah</t>
  </si>
  <si>
    <t>masukan</t>
  </si>
  <si>
    <t>Pengendalian, Evaluasi dan Pelaporan Bidang Perencanaan Pembangunan Daerah</t>
  </si>
  <si>
    <t>Jumlah Rekomendasi Pengendalian dan Evaluasi Pembangunan yang Dikeluarkan</t>
  </si>
  <si>
    <t>Implementasi Sistem Informasi Pemerintahan Daerah di Bidang Pembangunan Daerah</t>
  </si>
  <si>
    <t>Jumlah Sistem Informasi Pemerintahan Daerah dibidang Pembangunan Daerah</t>
  </si>
  <si>
    <t>sistem</t>
  </si>
  <si>
    <t>Persentase Penjabaran Konsistensi Program RKPD ke dalam APBD</t>
  </si>
  <si>
    <t>Koordinasi Perencanaan Bidang Pemerintahan dan Pembangunan Manusia</t>
  </si>
  <si>
    <t>Persentase Penjabaran Konsistensi Program RKPD kedalam APBD</t>
  </si>
  <si>
    <t>Koordinasi Perencanaan Bidang Perekonomian dan SDA (Sumber Daya Alam)</t>
  </si>
  <si>
    <t>Jumlah Program Bidang Perekonomian dan SDA (Sumber Daya Alam)  Dalam RKPD yang Tercantum Dalam APBD</t>
  </si>
  <si>
    <t>Koordinasi Perencanaan Bidang Infrastruktur dan Kewilayahan</t>
  </si>
  <si>
    <t>Jumlah Program Bidang Infrastruktur dan Kewilayahan Dalam RKPD yang Tercantum Dalam APBD</t>
  </si>
  <si>
    <t>Persentase Pemanfaatan Hasil Kelitbangan</t>
  </si>
  <si>
    <t>Penelitian dan Pengembangan Bidang Penyelenggaraan Pemerintahan dan Pengkajian Peraturan</t>
  </si>
  <si>
    <t>Jumlah Kebijakan Bidang Penyelenggaraan Pemerintahan dan Pengkajian Peraturan</t>
  </si>
  <si>
    <t>Penelitian dan Pengembangan Bidang Sosial dan Kependudukan</t>
  </si>
  <si>
    <t>Jumlah Kebijakan Bidang Sosial dan Kependudukan</t>
  </si>
  <si>
    <t xml:space="preserve">Penelitian dan Pengembangan Bidang Ekonomi dan Pembangunan </t>
  </si>
  <si>
    <t>Jumlah Kebijakan Bidang Ekonomi dan Pembangunan</t>
  </si>
  <si>
    <t>Persentase Penyerapan Keuangan Sesuai Target</t>
  </si>
  <si>
    <t>Koordinasi dan Penyusunan Rencana Anggaran Daerah</t>
  </si>
  <si>
    <t xml:space="preserve">Jumlah Dokumen koordinasi Dan Penyusunan Rencana Anggaran Daerah </t>
  </si>
  <si>
    <t>Koordinasi dan pengelolaan perbendaharaan daerah</t>
  </si>
  <si>
    <t>Jumlah Dokumen Pengelolaan Perbendaharaan Daerah</t>
  </si>
  <si>
    <t>Koordinasi dan Pelaksanaan Akuntasi dan Pelaporan Keuangan Daerah</t>
  </si>
  <si>
    <t>Jumlah Dokumen Pelaksanaan Akuntansi dan Pelaporan Keuangan Daerah</t>
  </si>
  <si>
    <t>Penunjang Urusan Kewenangan Pengelolaan Keuangan Daerah</t>
  </si>
  <si>
    <t xml:space="preserve">Jumlah Dokumen Kewenangan Pengelolaan Keuangan Daerah </t>
  </si>
  <si>
    <t>Persentase PD Yang Tertib Tata Kelola Barang Milik Daerah</t>
  </si>
  <si>
    <t xml:space="preserve">Jumlah Dokumen Pengelolaan Barang Milik Daerah </t>
  </si>
  <si>
    <t>Persentase Kepuasan Pegawai Terhadap Layanan Administrasi Kepegawaian</t>
  </si>
  <si>
    <t>Pengadaan, pemberhentian dan informasi kepegawaian ASN</t>
  </si>
  <si>
    <t>Jumlah ASN yang mendapatkan Pelayanan Kepegawaian</t>
  </si>
  <si>
    <t>Mutasi dan Promosi ASN</t>
  </si>
  <si>
    <t>Jumlah ASN yang mendapatkan Mutasi dan Promosi</t>
  </si>
  <si>
    <t>Pengembangan kompetensi ASN</t>
  </si>
  <si>
    <t>Jumlah ASN yang meningkat kompetensinya</t>
  </si>
  <si>
    <t>Penilaian dan evaluasi kinerja aparatur</t>
  </si>
  <si>
    <t>Jumlah ASN yang mendapatkan penilaian dan evaluasi kinerja</t>
  </si>
  <si>
    <t>Persentase peningkatan kompetensi pegawai berdasarkan Tugas dan Fungsi</t>
  </si>
  <si>
    <t>Setifikasi, kelembagaan, pengembangan kompetensi manajerial dan fungsional</t>
  </si>
  <si>
    <t>Jumlah ASN yang mendapatkan pendidikan dan pelatihan dalam rangka pengembangan kompetensi dan peningkatan kapasitas</t>
  </si>
  <si>
    <t>Persentase Pelanggaran Pegawai</t>
  </si>
  <si>
    <t>Level</t>
  </si>
  <si>
    <t>Penyelenggaraan pengawasan internal</t>
  </si>
  <si>
    <t>Jumlah temuan yang ditindaklanjuti</t>
  </si>
  <si>
    <t>Penyelenggaraan pengawasan dengan tujuan tertentu</t>
  </si>
  <si>
    <t>Jumlah rekomendasi hasil pemeriksaan yang diterbitkan</t>
  </si>
  <si>
    <t>Persentase tindak lanjut temuan</t>
  </si>
  <si>
    <t>Perumusan Kebijakan Teknis di Bidang Pengawasan dan Fasilitasi Pengawasan</t>
  </si>
  <si>
    <t>Jumlah kebijakan teknis di bidang pengawasan dan fasilitasi pengawasan yang di keluarkan</t>
  </si>
  <si>
    <t>Perbub</t>
  </si>
  <si>
    <t>54%</t>
  </si>
  <si>
    <t>Pendampingan dan Asistensi</t>
  </si>
  <si>
    <t>Jumlah laporan hasil pendampingan dan asistensi yang diterbitkan</t>
  </si>
  <si>
    <t>Persentase Perangkat Daerah yang mengelola arsip secara baku</t>
  </si>
  <si>
    <t>Pengelolaan arsip dinamis daerah kabupaten/kota</t>
  </si>
  <si>
    <t>Jumlah perangkatd aerah yang melakukan pengelolaan arsip dinamis</t>
  </si>
  <si>
    <t>PD</t>
  </si>
  <si>
    <t>Pengelolaan arsip statis daerah kabupaten/kota</t>
  </si>
  <si>
    <t>Jumlah perangkatd aerah yang melakukan pengelolaan arsip statis</t>
  </si>
  <si>
    <t>Pengelolaan simpul jaringan informasi nasional tingkat kabupaten/kota</t>
  </si>
  <si>
    <t xml:space="preserve">Jumlah Sistem Simpul Jaringan Informasi Kearsipan yang di Kelola </t>
  </si>
  <si>
    <t>Persentase Dokumen Arsip Yang Diakuisisi dan Terpelihara</t>
  </si>
  <si>
    <t>Pemusnahan   Arsip Dilingkungan Pemerintah Daerah Kabupaten/ Kota yang Memiliki retensi di Bawah 10 (Sepuluh) Tahun</t>
  </si>
  <si>
    <t>Persentase Dokumen arsip yang diakuisisi dan terpelihara</t>
  </si>
  <si>
    <t>Autentikasi Arsip Statis dan Arsip Statis dan Arsip Hasil Alih Media Kabupaten/Kota</t>
  </si>
  <si>
    <t>Persentase Arsip Yang Menjadi bahan Informasi</t>
  </si>
  <si>
    <t>Pelayanan Izin Penggunaan Arsip yang Bersifat Tertutup di Kabupaten/Kota</t>
  </si>
  <si>
    <t>Jumlah Jenis Pelayanan Izin Penggunaan Arsip yang Bersifat Tertutup</t>
  </si>
  <si>
    <t>Tersedianya sistem data dan statistik yang terintegrasi</t>
  </si>
  <si>
    <t>Penyelenggaraan Statistik Sektoral di Lingkup Kabupaten Maros</t>
  </si>
  <si>
    <t>Jumlah jenis data sektoral yang tersedia dan dapat dipublikasikan</t>
  </si>
  <si>
    <t>Sekretariat DPRD</t>
  </si>
  <si>
    <t>Badan Perencanaan Pembangunan, Penelitian dan Pengembangan Daerah</t>
  </si>
  <si>
    <t>Badan Pengelola Keuangan dan Aset Daerah</t>
  </si>
  <si>
    <t>Badan Kepegawaian, dan Pengembangan Sumber Daya manusia</t>
  </si>
  <si>
    <t>Inspektorat Daerah</t>
  </si>
  <si>
    <t>Dinas Perpustakaan dan Kerasipan Daerah</t>
  </si>
  <si>
    <t>Terciptanya pelayanan publik yang berkualitas</t>
  </si>
  <si>
    <t>Pencacatan Sipil</t>
  </si>
  <si>
    <t>Pengelolaan Informasi Administrasi kependudukan</t>
  </si>
  <si>
    <t>Pengelolaan Profil Kependudukan</t>
  </si>
  <si>
    <t>Pelayanan Penanaman Modal</t>
  </si>
  <si>
    <t>Penyelenggaraan Pemerintahan dan Pelayanan Publik</t>
  </si>
  <si>
    <t>Perlindungan Khusus anak</t>
  </si>
  <si>
    <t>Ketersediaan Database Kependudukan</t>
  </si>
  <si>
    <t>Pengumpulan data kependudukan dan pemnafaatan dan penyajian database kependudukan</t>
  </si>
  <si>
    <t>Jumlah jenis database kependudukan yang tersedia dan dapat dimanfaatkan</t>
  </si>
  <si>
    <t>Penyelenggaraan pengelolaan informasi administrasi kependudukan</t>
  </si>
  <si>
    <t>Jumlah jenis data yang dikelola oleh sistem informasi kependudukan</t>
  </si>
  <si>
    <t>Pembinaan dan pengawasan pengelolaan informasi administrasi kependudukan</t>
  </si>
  <si>
    <t>Jumlah laporan pembinaan dan Pengawasan Terkait pengelolaan informasi kependudukan</t>
  </si>
  <si>
    <t xml:space="preserve">Persentase Pemanfaatan Data Dan Informasi Kependudukan </t>
  </si>
  <si>
    <t>Jumlah Data profil kependudukan</t>
  </si>
  <si>
    <t>Data</t>
  </si>
  <si>
    <t>Penyusunan Profil Kependudukan</t>
  </si>
  <si>
    <t>Persentase Pemenuhan Dokumen Permohonan Perizinan dan Non Perizinan</t>
  </si>
  <si>
    <t>Pelayanan Perizinan dan Non Perizinan Secara Terpadu Satu Pintu di Bidang Penanaman Modal yang Menjadi Kewenangan Daerah Kabupaten/Kota</t>
  </si>
  <si>
    <t>Jumlah Perizinan dan Non Perizinan yang diterbitkan</t>
  </si>
  <si>
    <t>Persentase Kepuasan Masyarakat Terhadap Pelayanan Publik di Kecamatan</t>
  </si>
  <si>
    <t>Koordinasi penyelenggaraan kegiatan pemerintahan di tingkat kecamatan</t>
  </si>
  <si>
    <t>Jumlah  urusan pemerintahan yang dilaksanakan pada tingkat kecamatan</t>
  </si>
  <si>
    <t>Penyelenggaraan urusan pemerintahan yang tidak dilaksanakan oleh unit kerja perangkat daerah yang ada di kecamatan</t>
  </si>
  <si>
    <t>Jumlah layanan urusan pemerintahan yang dilaksanakan pada tingkat kecamatan</t>
  </si>
  <si>
    <t>Pelaksanaan urusan pemerintahan yang dilimpahkan kepada camat</t>
  </si>
  <si>
    <t>Jumlah urusan peemrintahan yang dilimpahkan kepada camat</t>
  </si>
  <si>
    <t xml:space="preserve">Persentase penyelesaian tindak pidana dan melibatkan anak yang diselesaikan mulai dari tingkat penyidikan sampai dengan putusan pengadilan </t>
  </si>
  <si>
    <t>Pencegahan Kekerasan Terhadap Anak yang Melibatkan para Pihak Lingkup Daerah Kabupaten/Kota</t>
  </si>
  <si>
    <t xml:space="preserve">Jumlah Pencegahan Kekerasan Terhadap Anak yang Melibatkan para Pihak Lingkup Daerah Kabupaten/Kota </t>
  </si>
  <si>
    <t>Penguatan dan Pengembangan Lembaga Penyedia Layanan bagi Anak yang Memerlukan Perlindungan Khusus Tingkat Daerah Kabupaten/Kota</t>
  </si>
  <si>
    <t>Jumlah lembaga penyedia layanan bagi anak yang memerlukan perlindungan khusus yang mengalami peningkatan kapasitas dan kualitas</t>
  </si>
  <si>
    <t>Penyediaan Layanan bagi Anak yang Memerlukan Perlindungan Khusus yang Memerlukan Koordinasi Tingkat Daerah Kabupaten/Kota</t>
  </si>
  <si>
    <t>Jumlah layanan yang diberikan terhadap anak yang memelukan perlindungan khusus yang memerlukan koordinasi tingkat daerah kabupaten/kota</t>
  </si>
  <si>
    <t>Dinas Administrasi kependudukan dan Catatan Sipil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</si>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</sst>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sz val="9"/>
      <color theme="1"/>
      <name val="Arial Unicode MS"/>
    </font>
    <font>
      <b/>
      <sz val="9"/>
      <color theme="1"/>
      <name val="Arial Unicode MS"/>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Alignment="1">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2" fillId="0" borderId="1"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3"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vertical="center"/>
    </xf>
    <xf numFmtId="0" fontId="0" fillId="0" borderId="2" xfId="0" applyBorder="1" applyAlignment="1">
      <alignment horizontal="center" vertical="center"/>
    </xf>
    <xf numFmtId="3" fontId="0" fillId="0" borderId="2" xfId="0" applyNumberFormat="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left" vertical="center" wrapText="1"/>
    </xf>
    <xf numFmtId="3" fontId="0" fillId="0" borderId="2" xfId="0" applyNumberFormat="1" applyBorder="1" applyAlignment="1">
      <alignment horizontal="center" vertical="center" wrapText="1"/>
    </xf>
    <xf numFmtId="3" fontId="0" fillId="0" borderId="2" xfId="0" applyNumberFormat="1" applyBorder="1" applyAlignment="1">
      <alignment horizontal="left" vertical="center"/>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4" fontId="0" fillId="0" borderId="2" xfId="0" applyNumberFormat="1" applyBorder="1" applyAlignment="1">
      <alignment horizontal="left" vertical="center"/>
    </xf>
    <xf numFmtId="4" fontId="0" fillId="0" borderId="0" xfId="0" applyNumberFormat="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F767D-3D6C-4255-AEF8-090B57947284}">
  <dimension ref="A1:B6"/>
  <sheetViews>
    <sheetView workbookViewId="0">
      <selection activeCell="B5" sqref="B5"/>
    </sheetView>
  </sheetViews>
  <sheetFormatPr defaultColWidth="8.7109375" defaultRowHeight="15"/>
  <cols>
    <col min="1" max="1" width="6.140625" style="1" customWidth="1"/>
    <col min="2" max="2" width="54.28515625" style="1" customWidth="1"/>
    <col min="3" max="16384" width="8.7109375" style="1"/>
  </cols>
  <sheetData>
    <row r="1" spans="1:2">
      <c r="A1" s="7" t="s">
        <v>0</v>
      </c>
      <c r="B1" s="7" t="s">
        <v>1</v>
      </c>
    </row>
    <row r="2" spans="1:2" ht="36">
      <c r="A2" s="3">
        <v>1</v>
      </c>
      <c r="B2" s="4" t="s">
        <v>2</v>
      </c>
    </row>
    <row r="3" spans="1:2">
      <c r="A3" s="3">
        <v>2</v>
      </c>
      <c r="B3" s="4" t="s">
        <v>3</v>
      </c>
    </row>
    <row r="4" spans="1:2" ht="24">
      <c r="A4" s="3">
        <v>3</v>
      </c>
      <c r="B4" s="4" t="s">
        <v>4</v>
      </c>
    </row>
    <row r="5" spans="1:2" ht="30.95" customHeight="1">
      <c r="A5" s="5">
        <v>4</v>
      </c>
      <c r="B5" s="6" t="s">
        <v>5</v>
      </c>
    </row>
    <row r="6" spans="1:2">
      <c r="B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35601-37B0-408D-82BE-151F8EA7068B}">
  <dimension ref="A1:L188"/>
  <sheetViews>
    <sheetView topLeftCell="G1" zoomScale="70" zoomScaleNormal="70" workbookViewId="0">
      <selection activeCell="E127" sqref="E127:L129"/>
    </sheetView>
  </sheetViews>
  <sheetFormatPr defaultColWidth="8.7109375" defaultRowHeight="15"/>
  <cols>
    <col min="1" max="1" width="7" style="2" customWidth="1"/>
    <col min="2" max="2" width="36.42578125" style="1" customWidth="1"/>
    <col min="3" max="3" width="24.85546875" style="1" customWidth="1"/>
    <col min="4" max="5" width="3.7109375" style="2" customWidth="1"/>
    <col min="6" max="6" width="32.85546875" style="1" customWidth="1"/>
    <col min="7" max="7" width="33.28515625" style="1" customWidth="1"/>
    <col min="8" max="8" width="12" style="2" customWidth="1"/>
    <col min="9" max="9" width="13.42578125" style="22" customWidth="1"/>
    <col min="10" max="10" width="12.140625" style="22" customWidth="1"/>
    <col min="11" max="11" width="26.5703125" style="10" customWidth="1"/>
    <col min="12" max="12" width="26.42578125" style="1" customWidth="1"/>
    <col min="13" max="16384" width="8.7109375" style="1"/>
  </cols>
  <sheetData>
    <row r="1" spans="1:12">
      <c r="A1" s="11" t="s">
        <v>0</v>
      </c>
      <c r="B1" s="11" t="s">
        <v>1</v>
      </c>
      <c r="C1" s="12" t="s">
        <v>12</v>
      </c>
      <c r="D1" s="23" t="s">
        <v>52</v>
      </c>
      <c r="E1" s="23"/>
      <c r="F1" s="23"/>
      <c r="G1" s="13" t="s">
        <v>56</v>
      </c>
      <c r="H1" s="13" t="s">
        <v>58</v>
      </c>
      <c r="I1" s="19" t="s">
        <v>53</v>
      </c>
      <c r="J1" s="19" t="s">
        <v>54</v>
      </c>
      <c r="K1" s="14" t="s">
        <v>55</v>
      </c>
      <c r="L1" s="12" t="s">
        <v>317</v>
      </c>
    </row>
    <row r="2" spans="1:12" ht="75">
      <c r="A2" s="11">
        <v>1</v>
      </c>
      <c r="B2" s="15" t="s">
        <v>2</v>
      </c>
      <c r="C2" s="15" t="s">
        <v>6</v>
      </c>
      <c r="D2" s="11">
        <v>1</v>
      </c>
      <c r="E2" s="24" t="s">
        <v>13</v>
      </c>
      <c r="F2" s="24"/>
      <c r="G2" s="16" t="s">
        <v>57</v>
      </c>
      <c r="H2" s="11" t="s">
        <v>59</v>
      </c>
      <c r="I2" s="19">
        <v>53</v>
      </c>
      <c r="J2" s="19">
        <v>44</v>
      </c>
      <c r="K2" s="14">
        <f>SUM(K3:K6)</f>
        <v>3451565400</v>
      </c>
      <c r="L2" s="15" t="s">
        <v>318</v>
      </c>
    </row>
    <row r="3" spans="1:12" ht="60">
      <c r="A3" s="11"/>
      <c r="B3" s="15"/>
      <c r="C3" s="15"/>
      <c r="D3" s="11"/>
      <c r="E3" s="11">
        <v>1</v>
      </c>
      <c r="F3" s="15" t="s">
        <v>62</v>
      </c>
      <c r="G3" s="16" t="s">
        <v>60</v>
      </c>
      <c r="H3" s="11" t="s">
        <v>61</v>
      </c>
      <c r="I3" s="19">
        <v>6</v>
      </c>
      <c r="J3" s="19">
        <v>0</v>
      </c>
      <c r="K3" s="14">
        <v>3143408550</v>
      </c>
      <c r="L3" s="12"/>
    </row>
    <row r="4" spans="1:12" ht="60">
      <c r="A4" s="11"/>
      <c r="B4" s="15"/>
      <c r="C4" s="15"/>
      <c r="D4" s="11"/>
      <c r="E4" s="11">
        <v>2</v>
      </c>
      <c r="F4" s="16" t="s">
        <v>63</v>
      </c>
      <c r="G4" s="16" t="s">
        <v>64</v>
      </c>
      <c r="H4" s="11" t="s">
        <v>61</v>
      </c>
      <c r="I4" s="19">
        <v>1</v>
      </c>
      <c r="J4" s="19">
        <v>0</v>
      </c>
      <c r="K4" s="14">
        <v>149088000</v>
      </c>
      <c r="L4" s="12"/>
    </row>
    <row r="5" spans="1:12" ht="75">
      <c r="A5" s="11"/>
      <c r="B5" s="15"/>
      <c r="C5" s="15"/>
      <c r="D5" s="11"/>
      <c r="E5" s="11">
        <v>3</v>
      </c>
      <c r="F5" s="16" t="s">
        <v>65</v>
      </c>
      <c r="G5" s="16" t="s">
        <v>66</v>
      </c>
      <c r="H5" s="11" t="s">
        <v>61</v>
      </c>
      <c r="I5" s="19">
        <v>5</v>
      </c>
      <c r="J5" s="19">
        <v>0</v>
      </c>
      <c r="K5" s="14">
        <v>153276650</v>
      </c>
      <c r="L5" s="12"/>
    </row>
    <row r="6" spans="1:12" ht="60">
      <c r="A6" s="11"/>
      <c r="B6" s="15"/>
      <c r="C6" s="15"/>
      <c r="D6" s="11"/>
      <c r="E6" s="11">
        <v>4</v>
      </c>
      <c r="F6" s="16" t="s">
        <v>67</v>
      </c>
      <c r="G6" s="16" t="s">
        <v>68</v>
      </c>
      <c r="H6" s="11" t="s">
        <v>61</v>
      </c>
      <c r="I6" s="19">
        <v>5</v>
      </c>
      <c r="J6" s="19">
        <v>0</v>
      </c>
      <c r="K6" s="14">
        <v>5792200</v>
      </c>
      <c r="L6" s="12"/>
    </row>
    <row r="7" spans="1:12" ht="41.1" customHeight="1">
      <c r="A7" s="13"/>
      <c r="B7" s="12"/>
      <c r="C7" s="12"/>
      <c r="D7" s="13">
        <v>2</v>
      </c>
      <c r="E7" s="24" t="s">
        <v>14</v>
      </c>
      <c r="F7" s="24"/>
      <c r="G7" s="15" t="s">
        <v>69</v>
      </c>
      <c r="H7" s="11" t="s">
        <v>70</v>
      </c>
      <c r="I7" s="19">
        <v>100</v>
      </c>
      <c r="J7" s="19">
        <v>35</v>
      </c>
      <c r="K7" s="14">
        <f>SUM(K8:K9)</f>
        <v>2458745500</v>
      </c>
      <c r="L7" s="15" t="s">
        <v>318</v>
      </c>
    </row>
    <row r="8" spans="1:12" ht="41.1" customHeight="1">
      <c r="A8" s="13"/>
      <c r="B8" s="12"/>
      <c r="C8" s="12"/>
      <c r="D8" s="13"/>
      <c r="E8" s="11">
        <v>1</v>
      </c>
      <c r="F8" s="16" t="s">
        <v>71</v>
      </c>
      <c r="G8" s="15" t="s">
        <v>72</v>
      </c>
      <c r="H8" s="11" t="s">
        <v>61</v>
      </c>
      <c r="I8" s="19">
        <v>2</v>
      </c>
      <c r="J8" s="19">
        <v>0</v>
      </c>
      <c r="K8" s="14">
        <v>2150025500</v>
      </c>
      <c r="L8" s="12"/>
    </row>
    <row r="9" spans="1:12" ht="41.1" customHeight="1">
      <c r="A9" s="13"/>
      <c r="B9" s="12"/>
      <c r="C9" s="12"/>
      <c r="D9" s="13"/>
      <c r="E9" s="11">
        <v>2</v>
      </c>
      <c r="F9" s="16" t="s">
        <v>73</v>
      </c>
      <c r="G9" s="15" t="s">
        <v>74</v>
      </c>
      <c r="H9" s="11" t="s">
        <v>61</v>
      </c>
      <c r="I9" s="19">
        <v>3</v>
      </c>
      <c r="J9" s="19">
        <v>0</v>
      </c>
      <c r="K9" s="14">
        <v>308720000</v>
      </c>
      <c r="L9" s="12"/>
    </row>
    <row r="10" spans="1:12" ht="42.95" customHeight="1">
      <c r="A10" s="13"/>
      <c r="B10" s="12"/>
      <c r="C10" s="12"/>
      <c r="D10" s="13">
        <v>3</v>
      </c>
      <c r="E10" s="24" t="s">
        <v>15</v>
      </c>
      <c r="F10" s="24"/>
      <c r="G10" s="15" t="s">
        <v>75</v>
      </c>
      <c r="H10" s="11" t="s">
        <v>70</v>
      </c>
      <c r="I10" s="19">
        <v>80</v>
      </c>
      <c r="J10" s="19">
        <v>83</v>
      </c>
      <c r="K10" s="14">
        <v>591875700</v>
      </c>
      <c r="L10" s="15" t="s">
        <v>318</v>
      </c>
    </row>
    <row r="11" spans="1:12" ht="60">
      <c r="A11" s="13"/>
      <c r="B11" s="12"/>
      <c r="C11" s="12"/>
      <c r="D11" s="13"/>
      <c r="E11" s="13">
        <v>1</v>
      </c>
      <c r="F11" s="15" t="s">
        <v>76</v>
      </c>
      <c r="G11" s="15" t="s">
        <v>77</v>
      </c>
      <c r="H11" s="11" t="s">
        <v>78</v>
      </c>
      <c r="I11" s="19">
        <v>14</v>
      </c>
      <c r="J11" s="19">
        <v>0</v>
      </c>
      <c r="K11" s="14">
        <v>530536700</v>
      </c>
      <c r="L11" s="12"/>
    </row>
    <row r="12" spans="1:12" ht="45">
      <c r="A12" s="13"/>
      <c r="B12" s="12"/>
      <c r="C12" s="12"/>
      <c r="D12" s="13"/>
      <c r="E12" s="13">
        <v>2</v>
      </c>
      <c r="F12" s="15" t="s">
        <v>79</v>
      </c>
      <c r="G12" s="15" t="s">
        <v>80</v>
      </c>
      <c r="H12" s="11" t="s">
        <v>78</v>
      </c>
      <c r="I12" s="19">
        <v>14</v>
      </c>
      <c r="J12" s="19">
        <v>0</v>
      </c>
      <c r="K12" s="14">
        <v>3000000</v>
      </c>
      <c r="L12" s="12"/>
    </row>
    <row r="13" spans="1:12" ht="60">
      <c r="A13" s="13"/>
      <c r="B13" s="12"/>
      <c r="C13" s="12"/>
      <c r="D13" s="13"/>
      <c r="E13" s="13">
        <v>3</v>
      </c>
      <c r="F13" s="15" t="s">
        <v>81</v>
      </c>
      <c r="G13" s="15" t="s">
        <v>82</v>
      </c>
      <c r="H13" s="11" t="s">
        <v>83</v>
      </c>
      <c r="I13" s="19">
        <v>5</v>
      </c>
      <c r="J13" s="19">
        <v>0</v>
      </c>
      <c r="K13" s="14">
        <v>24000000</v>
      </c>
      <c r="L13" s="12"/>
    </row>
    <row r="14" spans="1:12" ht="60">
      <c r="A14" s="13"/>
      <c r="B14" s="12"/>
      <c r="C14" s="12"/>
      <c r="D14" s="13"/>
      <c r="E14" s="13">
        <v>4</v>
      </c>
      <c r="F14" s="15" t="s">
        <v>84</v>
      </c>
      <c r="G14" s="15" t="s">
        <v>85</v>
      </c>
      <c r="H14" s="11" t="s">
        <v>86</v>
      </c>
      <c r="I14" s="19">
        <v>1</v>
      </c>
      <c r="J14" s="19">
        <v>0</v>
      </c>
      <c r="K14" s="14">
        <v>34339000</v>
      </c>
      <c r="L14" s="12"/>
    </row>
    <row r="15" spans="1:12" ht="30">
      <c r="A15" s="13"/>
      <c r="B15" s="12"/>
      <c r="C15" s="12"/>
      <c r="D15" s="13">
        <v>4</v>
      </c>
      <c r="E15" s="24" t="s">
        <v>17</v>
      </c>
      <c r="F15" s="24"/>
      <c r="G15" s="12" t="s">
        <v>87</v>
      </c>
      <c r="H15" s="11" t="s">
        <v>70</v>
      </c>
      <c r="I15" s="19">
        <v>0.7</v>
      </c>
      <c r="J15" s="19">
        <v>0.35</v>
      </c>
      <c r="K15" s="14">
        <v>7076000</v>
      </c>
      <c r="L15" s="15" t="s">
        <v>318</v>
      </c>
    </row>
    <row r="16" spans="1:12" ht="75">
      <c r="A16" s="13"/>
      <c r="B16" s="12"/>
      <c r="C16" s="12"/>
      <c r="D16" s="13"/>
      <c r="E16" s="13">
        <v>1</v>
      </c>
      <c r="F16" s="15" t="s">
        <v>88</v>
      </c>
      <c r="G16" s="12" t="s">
        <v>89</v>
      </c>
      <c r="H16" s="11" t="s">
        <v>90</v>
      </c>
      <c r="I16" s="19">
        <v>6</v>
      </c>
      <c r="J16" s="19">
        <v>0</v>
      </c>
      <c r="K16" s="14">
        <v>7076000</v>
      </c>
      <c r="L16" s="12"/>
    </row>
    <row r="17" spans="1:12" ht="34.5" customHeight="1">
      <c r="A17" s="13"/>
      <c r="B17" s="12"/>
      <c r="C17" s="12"/>
      <c r="D17" s="13">
        <v>5</v>
      </c>
      <c r="E17" s="24" t="s">
        <v>16</v>
      </c>
      <c r="F17" s="24"/>
      <c r="G17" s="15" t="s">
        <v>91</v>
      </c>
      <c r="H17" s="11" t="s">
        <v>70</v>
      </c>
      <c r="I17" s="19">
        <v>100</v>
      </c>
      <c r="J17" s="19">
        <v>85</v>
      </c>
      <c r="K17" s="14">
        <v>1350969300</v>
      </c>
      <c r="L17" s="15" t="s">
        <v>318</v>
      </c>
    </row>
    <row r="18" spans="1:12" ht="30">
      <c r="A18" s="13"/>
      <c r="B18" s="12"/>
      <c r="C18" s="12"/>
      <c r="D18" s="13"/>
      <c r="E18" s="11">
        <v>1</v>
      </c>
      <c r="F18" s="16" t="s">
        <v>92</v>
      </c>
      <c r="G18" s="15" t="s">
        <v>93</v>
      </c>
      <c r="H18" s="11" t="s">
        <v>94</v>
      </c>
      <c r="I18" s="19">
        <v>204</v>
      </c>
      <c r="J18" s="19">
        <v>0</v>
      </c>
      <c r="K18" s="14">
        <v>1350969300</v>
      </c>
      <c r="L18" s="12"/>
    </row>
    <row r="19" spans="1:12" ht="30">
      <c r="A19" s="13"/>
      <c r="B19" s="12"/>
      <c r="C19" s="12"/>
      <c r="D19" s="13">
        <v>6</v>
      </c>
      <c r="E19" s="24" t="s">
        <v>18</v>
      </c>
      <c r="F19" s="24"/>
      <c r="G19" s="15" t="s">
        <v>95</v>
      </c>
      <c r="H19" s="11" t="s">
        <v>70</v>
      </c>
      <c r="I19" s="19">
        <v>1.75</v>
      </c>
      <c r="J19" s="19">
        <v>43.4</v>
      </c>
      <c r="K19" s="14">
        <v>3388800000</v>
      </c>
      <c r="L19" s="12" t="s">
        <v>319</v>
      </c>
    </row>
    <row r="20" spans="1:12" ht="75">
      <c r="A20" s="13"/>
      <c r="B20" s="12"/>
      <c r="C20" s="12"/>
      <c r="D20" s="13"/>
      <c r="E20" s="11">
        <v>1</v>
      </c>
      <c r="F20" s="16" t="s">
        <v>96</v>
      </c>
      <c r="G20" s="15" t="s">
        <v>97</v>
      </c>
      <c r="H20" s="11" t="s">
        <v>98</v>
      </c>
      <c r="I20" s="19">
        <v>3200</v>
      </c>
      <c r="J20" s="19">
        <v>1562</v>
      </c>
      <c r="K20" s="14">
        <v>3329800000</v>
      </c>
      <c r="L20" s="12"/>
    </row>
    <row r="21" spans="1:12" ht="45">
      <c r="A21" s="13"/>
      <c r="B21" s="12"/>
      <c r="C21" s="12"/>
      <c r="D21" s="13"/>
      <c r="E21" s="11">
        <v>2</v>
      </c>
      <c r="F21" s="16" t="s">
        <v>99</v>
      </c>
      <c r="G21" s="15" t="s">
        <v>100</v>
      </c>
      <c r="H21" s="11" t="s">
        <v>101</v>
      </c>
      <c r="I21" s="19">
        <v>240</v>
      </c>
      <c r="J21" s="19">
        <v>150</v>
      </c>
      <c r="K21" s="14">
        <v>59000000</v>
      </c>
      <c r="L21" s="12"/>
    </row>
    <row r="22" spans="1:12" ht="30">
      <c r="A22" s="13"/>
      <c r="B22" s="12"/>
      <c r="C22" s="12"/>
      <c r="D22" s="13">
        <v>7</v>
      </c>
      <c r="E22" s="24" t="s">
        <v>19</v>
      </c>
      <c r="F22" s="24"/>
      <c r="G22" s="15" t="s">
        <v>102</v>
      </c>
      <c r="H22" s="11" t="s">
        <v>70</v>
      </c>
      <c r="I22" s="19">
        <v>5.15</v>
      </c>
      <c r="J22" s="19">
        <v>7.82</v>
      </c>
      <c r="K22" s="14">
        <v>7594224520</v>
      </c>
      <c r="L22" s="12" t="s">
        <v>319</v>
      </c>
    </row>
    <row r="23" spans="1:12" ht="30">
      <c r="A23" s="13"/>
      <c r="B23" s="12"/>
      <c r="C23" s="12"/>
      <c r="D23" s="13"/>
      <c r="E23" s="11">
        <v>1</v>
      </c>
      <c r="F23" s="16" t="s">
        <v>103</v>
      </c>
      <c r="G23" s="15" t="s">
        <v>104</v>
      </c>
      <c r="H23" s="11" t="s">
        <v>105</v>
      </c>
      <c r="I23" s="19">
        <v>20</v>
      </c>
      <c r="J23" s="19">
        <v>0</v>
      </c>
      <c r="K23" s="14">
        <v>130200000</v>
      </c>
      <c r="L23" s="12"/>
    </row>
    <row r="24" spans="1:12" ht="60">
      <c r="A24" s="13"/>
      <c r="B24" s="12"/>
      <c r="C24" s="12"/>
      <c r="D24" s="13"/>
      <c r="E24" s="11">
        <v>2</v>
      </c>
      <c r="F24" s="16" t="s">
        <v>106</v>
      </c>
      <c r="G24" s="15" t="s">
        <v>107</v>
      </c>
      <c r="H24" s="11" t="s">
        <v>105</v>
      </c>
      <c r="I24" s="19">
        <v>45</v>
      </c>
      <c r="J24" s="19">
        <v>35</v>
      </c>
      <c r="K24" s="14">
        <v>7464024520</v>
      </c>
      <c r="L24" s="12"/>
    </row>
    <row r="25" spans="1:12" ht="33.950000000000003" customHeight="1">
      <c r="A25" s="13"/>
      <c r="B25" s="12"/>
      <c r="C25" s="12"/>
      <c r="D25" s="13">
        <v>8</v>
      </c>
      <c r="E25" s="24" t="s">
        <v>20</v>
      </c>
      <c r="F25" s="24"/>
      <c r="G25" s="15" t="s">
        <v>108</v>
      </c>
      <c r="H25" s="11" t="s">
        <v>70</v>
      </c>
      <c r="I25" s="19">
        <v>0.97</v>
      </c>
      <c r="J25" s="19">
        <v>0.2</v>
      </c>
      <c r="K25" s="14">
        <v>1720250000</v>
      </c>
      <c r="L25" s="12" t="s">
        <v>319</v>
      </c>
    </row>
    <row r="26" spans="1:12" ht="60">
      <c r="A26" s="13"/>
      <c r="B26" s="12"/>
      <c r="C26" s="12"/>
      <c r="D26" s="13"/>
      <c r="E26" s="11">
        <v>1</v>
      </c>
      <c r="F26" s="16" t="s">
        <v>109</v>
      </c>
      <c r="G26" s="15" t="s">
        <v>110</v>
      </c>
      <c r="H26" s="11" t="s">
        <v>90</v>
      </c>
      <c r="I26" s="19">
        <v>1</v>
      </c>
      <c r="J26" s="19">
        <v>0</v>
      </c>
      <c r="K26" s="14">
        <v>46200000</v>
      </c>
      <c r="L26" s="12"/>
    </row>
    <row r="27" spans="1:12" ht="60">
      <c r="A27" s="13"/>
      <c r="B27" s="12"/>
      <c r="C27" s="12"/>
      <c r="D27" s="13"/>
      <c r="E27" s="11">
        <v>2</v>
      </c>
      <c r="F27" s="16" t="s">
        <v>111</v>
      </c>
      <c r="G27" s="15" t="s">
        <v>112</v>
      </c>
      <c r="H27" s="11" t="s">
        <v>113</v>
      </c>
      <c r="I27" s="19">
        <v>30</v>
      </c>
      <c r="J27" s="19">
        <v>0</v>
      </c>
      <c r="K27" s="14">
        <v>13950000</v>
      </c>
      <c r="L27" s="12"/>
    </row>
    <row r="28" spans="1:12" ht="60">
      <c r="A28" s="13"/>
      <c r="B28" s="12"/>
      <c r="C28" s="12"/>
      <c r="D28" s="13"/>
      <c r="E28" s="11">
        <v>3</v>
      </c>
      <c r="F28" s="16" t="s">
        <v>114</v>
      </c>
      <c r="G28" s="15" t="s">
        <v>115</v>
      </c>
      <c r="H28" s="11" t="s">
        <v>61</v>
      </c>
      <c r="I28" s="19">
        <v>2</v>
      </c>
      <c r="J28" s="19">
        <v>0</v>
      </c>
      <c r="K28" s="14">
        <v>1660100000</v>
      </c>
      <c r="L28" s="12"/>
    </row>
    <row r="29" spans="1:12" ht="31.5" customHeight="1">
      <c r="A29" s="13"/>
      <c r="B29" s="12"/>
      <c r="C29" s="15"/>
      <c r="D29" s="11">
        <v>9</v>
      </c>
      <c r="E29" s="24" t="s">
        <v>21</v>
      </c>
      <c r="F29" s="24"/>
      <c r="G29" s="15" t="s">
        <v>116</v>
      </c>
      <c r="H29" s="11" t="s">
        <v>117</v>
      </c>
      <c r="I29" s="19">
        <v>100</v>
      </c>
      <c r="J29" s="19">
        <v>0.45</v>
      </c>
      <c r="K29" s="14">
        <v>2019826500</v>
      </c>
      <c r="L29" s="15" t="s">
        <v>320</v>
      </c>
    </row>
    <row r="30" spans="1:12" ht="31.5" customHeight="1">
      <c r="A30" s="13"/>
      <c r="B30" s="12"/>
      <c r="C30" s="15"/>
      <c r="D30" s="11"/>
      <c r="E30" s="11">
        <v>1</v>
      </c>
      <c r="F30" s="16" t="s">
        <v>118</v>
      </c>
      <c r="G30" s="15" t="s">
        <v>119</v>
      </c>
      <c r="H30" s="11" t="s">
        <v>120</v>
      </c>
      <c r="I30" s="19">
        <v>2</v>
      </c>
      <c r="J30" s="19">
        <v>0.3</v>
      </c>
      <c r="K30" s="14">
        <v>720990000</v>
      </c>
      <c r="L30" s="12"/>
    </row>
    <row r="31" spans="1:12" ht="31.5" customHeight="1">
      <c r="A31" s="13"/>
      <c r="B31" s="12"/>
      <c r="C31" s="15"/>
      <c r="D31" s="11"/>
      <c r="E31" s="11">
        <v>2</v>
      </c>
      <c r="F31" s="16" t="s">
        <v>121</v>
      </c>
      <c r="G31" s="15" t="s">
        <v>122</v>
      </c>
      <c r="H31" s="11" t="s">
        <v>123</v>
      </c>
      <c r="I31" s="19">
        <v>3</v>
      </c>
      <c r="J31" s="19">
        <v>0.3</v>
      </c>
      <c r="K31" s="14">
        <v>1298836500</v>
      </c>
      <c r="L31" s="12"/>
    </row>
    <row r="32" spans="1:12" ht="30">
      <c r="A32" s="13"/>
      <c r="B32" s="12"/>
      <c r="C32" s="15"/>
      <c r="D32" s="11">
        <v>10</v>
      </c>
      <c r="E32" s="24" t="s">
        <v>22</v>
      </c>
      <c r="F32" s="24"/>
      <c r="G32" s="15" t="s">
        <v>124</v>
      </c>
      <c r="H32" s="11" t="s">
        <v>70</v>
      </c>
      <c r="I32" s="19">
        <v>43.79</v>
      </c>
      <c r="J32" s="19">
        <v>1.4</v>
      </c>
      <c r="K32" s="14">
        <v>710758500</v>
      </c>
      <c r="L32" s="15" t="s">
        <v>320</v>
      </c>
    </row>
    <row r="33" spans="1:12" ht="60">
      <c r="A33" s="13"/>
      <c r="B33" s="12"/>
      <c r="C33" s="12"/>
      <c r="D33" s="13"/>
      <c r="E33" s="13">
        <v>1</v>
      </c>
      <c r="F33" s="15" t="s">
        <v>125</v>
      </c>
      <c r="G33" s="15" t="s">
        <v>126</v>
      </c>
      <c r="H33" s="11" t="s">
        <v>127</v>
      </c>
      <c r="I33" s="19">
        <v>3</v>
      </c>
      <c r="J33" s="19">
        <v>1.4</v>
      </c>
      <c r="K33" s="14">
        <v>710758500</v>
      </c>
      <c r="L33" s="12"/>
    </row>
    <row r="34" spans="1:12" ht="45">
      <c r="A34" s="13"/>
      <c r="B34" s="12"/>
      <c r="C34" s="12"/>
      <c r="D34" s="13">
        <v>11</v>
      </c>
      <c r="E34" s="24" t="s">
        <v>23</v>
      </c>
      <c r="F34" s="24"/>
      <c r="G34" s="15" t="s">
        <v>128</v>
      </c>
      <c r="H34" s="11" t="s">
        <v>70</v>
      </c>
      <c r="I34" s="19">
        <v>95</v>
      </c>
      <c r="J34" s="19">
        <v>0</v>
      </c>
      <c r="K34" s="14">
        <v>543394500</v>
      </c>
      <c r="L34" s="15" t="s">
        <v>321</v>
      </c>
    </row>
    <row r="35" spans="1:12" ht="45">
      <c r="A35" s="13"/>
      <c r="B35" s="12"/>
      <c r="C35" s="12"/>
      <c r="D35" s="13"/>
      <c r="E35" s="11">
        <v>1</v>
      </c>
      <c r="F35" s="16" t="s">
        <v>129</v>
      </c>
      <c r="G35" s="15" t="s">
        <v>130</v>
      </c>
      <c r="H35" s="11" t="s">
        <v>94</v>
      </c>
      <c r="I35" s="19">
        <v>200</v>
      </c>
      <c r="J35" s="19">
        <v>0</v>
      </c>
      <c r="K35" s="14">
        <v>543394500</v>
      </c>
      <c r="L35" s="12"/>
    </row>
    <row r="36" spans="1:12" ht="45">
      <c r="A36" s="13"/>
      <c r="B36" s="12"/>
      <c r="C36" s="12"/>
      <c r="D36" s="13">
        <v>12</v>
      </c>
      <c r="E36" s="24" t="s">
        <v>24</v>
      </c>
      <c r="F36" s="24"/>
      <c r="G36" s="15" t="s">
        <v>131</v>
      </c>
      <c r="H36" s="11" t="s">
        <v>70</v>
      </c>
      <c r="I36" s="19">
        <v>12.06</v>
      </c>
      <c r="J36" s="19">
        <v>0</v>
      </c>
      <c r="K36" s="14">
        <v>60000000</v>
      </c>
      <c r="L36" s="15" t="s">
        <v>321</v>
      </c>
    </row>
    <row r="37" spans="1:12" ht="27.6" customHeight="1">
      <c r="A37" s="13"/>
      <c r="B37" s="12"/>
      <c r="C37" s="12"/>
      <c r="D37" s="13"/>
      <c r="E37" s="11">
        <v>1</v>
      </c>
      <c r="F37" s="16" t="s">
        <v>132</v>
      </c>
      <c r="G37" s="15" t="s">
        <v>133</v>
      </c>
      <c r="H37" s="11" t="s">
        <v>90</v>
      </c>
      <c r="I37" s="19">
        <v>2</v>
      </c>
      <c r="J37" s="19">
        <v>0</v>
      </c>
      <c r="K37" s="14">
        <v>60000000</v>
      </c>
      <c r="L37" s="12"/>
    </row>
    <row r="38" spans="1:12" ht="60">
      <c r="A38" s="13"/>
      <c r="B38" s="12"/>
      <c r="C38" s="12"/>
      <c r="D38" s="13">
        <v>13</v>
      </c>
      <c r="E38" s="24" t="s">
        <v>25</v>
      </c>
      <c r="F38" s="24"/>
      <c r="G38" s="15" t="s">
        <v>134</v>
      </c>
      <c r="H38" s="11" t="s">
        <v>70</v>
      </c>
      <c r="I38" s="19">
        <v>85</v>
      </c>
      <c r="J38" s="19">
        <v>0</v>
      </c>
      <c r="K38" s="14">
        <v>386000000</v>
      </c>
      <c r="L38" s="15" t="s">
        <v>321</v>
      </c>
    </row>
    <row r="39" spans="1:12" ht="60">
      <c r="A39" s="13"/>
      <c r="B39" s="12"/>
      <c r="C39" s="12"/>
      <c r="D39" s="13"/>
      <c r="E39" s="11">
        <v>1</v>
      </c>
      <c r="F39" s="16" t="s">
        <v>135</v>
      </c>
      <c r="G39" s="15" t="s">
        <v>136</v>
      </c>
      <c r="H39" s="11" t="s">
        <v>90</v>
      </c>
      <c r="I39" s="19">
        <v>12</v>
      </c>
      <c r="J39" s="19">
        <v>0</v>
      </c>
      <c r="K39" s="14">
        <v>386000000</v>
      </c>
      <c r="L39" s="12"/>
    </row>
    <row r="40" spans="1:12" ht="60">
      <c r="A40" s="13"/>
      <c r="B40" s="12"/>
      <c r="C40" s="12"/>
      <c r="D40" s="13">
        <v>14</v>
      </c>
      <c r="E40" s="24" t="s">
        <v>26</v>
      </c>
      <c r="F40" s="24"/>
      <c r="G40" s="15" t="s">
        <v>137</v>
      </c>
      <c r="H40" s="11" t="s">
        <v>70</v>
      </c>
      <c r="I40" s="19">
        <v>100</v>
      </c>
      <c r="J40" s="19">
        <v>0.53475935828876997</v>
      </c>
      <c r="K40" s="14">
        <v>2701500</v>
      </c>
      <c r="L40" s="15" t="s">
        <v>322</v>
      </c>
    </row>
    <row r="41" spans="1:12" ht="60">
      <c r="A41" s="13"/>
      <c r="B41" s="12"/>
      <c r="C41" s="12"/>
      <c r="D41" s="13"/>
      <c r="E41" s="11">
        <v>1</v>
      </c>
      <c r="F41" s="16" t="s">
        <v>138</v>
      </c>
      <c r="G41" s="15" t="s">
        <v>139</v>
      </c>
      <c r="H41" s="11" t="s">
        <v>140</v>
      </c>
      <c r="I41" s="19">
        <v>187</v>
      </c>
      <c r="J41" s="19">
        <v>1</v>
      </c>
      <c r="K41" s="14">
        <v>2701500</v>
      </c>
      <c r="L41" s="12"/>
    </row>
    <row r="42" spans="1:12" ht="34.5" customHeight="1">
      <c r="A42" s="13"/>
      <c r="B42" s="12"/>
      <c r="C42" s="12"/>
      <c r="D42" s="13">
        <v>15</v>
      </c>
      <c r="E42" s="24" t="s">
        <v>27</v>
      </c>
      <c r="F42" s="24"/>
      <c r="G42" s="15" t="s">
        <v>323</v>
      </c>
      <c r="H42" s="11" t="s">
        <v>70</v>
      </c>
      <c r="I42" s="19">
        <v>2.36</v>
      </c>
      <c r="J42" s="19">
        <v>0</v>
      </c>
      <c r="K42" s="14">
        <v>11223500</v>
      </c>
      <c r="L42" s="15" t="s">
        <v>322</v>
      </c>
    </row>
    <row r="43" spans="1:12" ht="90">
      <c r="A43" s="13"/>
      <c r="B43" s="12"/>
      <c r="C43" s="12"/>
      <c r="D43" s="13"/>
      <c r="E43" s="11">
        <v>1</v>
      </c>
      <c r="F43" s="16" t="s">
        <v>141</v>
      </c>
      <c r="G43" s="15" t="s">
        <v>142</v>
      </c>
      <c r="H43" s="11" t="s">
        <v>140</v>
      </c>
      <c r="I43" s="19">
        <v>254</v>
      </c>
      <c r="J43" s="19">
        <v>0</v>
      </c>
      <c r="K43" s="14">
        <v>11223500</v>
      </c>
      <c r="L43" s="12"/>
    </row>
    <row r="44" spans="1:12" ht="36" customHeight="1">
      <c r="A44" s="13"/>
      <c r="B44" s="12"/>
      <c r="C44" s="12"/>
      <c r="D44" s="13">
        <v>16</v>
      </c>
      <c r="E44" s="24" t="s">
        <v>28</v>
      </c>
      <c r="F44" s="24"/>
      <c r="G44" s="15" t="s">
        <v>143</v>
      </c>
      <c r="H44" s="11" t="s">
        <v>70</v>
      </c>
      <c r="I44" s="19">
        <v>71.599999999999994</v>
      </c>
      <c r="J44" s="19">
        <v>0</v>
      </c>
      <c r="K44" s="14">
        <v>21592000</v>
      </c>
      <c r="L44" s="15" t="s">
        <v>322</v>
      </c>
    </row>
    <row r="45" spans="1:12" ht="75">
      <c r="A45" s="13"/>
      <c r="B45" s="12"/>
      <c r="C45" s="12"/>
      <c r="D45" s="13"/>
      <c r="E45" s="13">
        <v>1</v>
      </c>
      <c r="F45" s="15" t="s">
        <v>144</v>
      </c>
      <c r="G45" s="15" t="s">
        <v>145</v>
      </c>
      <c r="H45" s="11" t="s">
        <v>140</v>
      </c>
      <c r="I45" s="19">
        <v>66</v>
      </c>
      <c r="J45" s="19">
        <v>0</v>
      </c>
      <c r="K45" s="14">
        <v>21592000</v>
      </c>
      <c r="L45" s="12"/>
    </row>
    <row r="46" spans="1:12" ht="32.450000000000003" customHeight="1">
      <c r="A46" s="13"/>
      <c r="B46" s="12"/>
      <c r="C46" s="12"/>
      <c r="D46" s="13">
        <v>17</v>
      </c>
      <c r="E46" s="24" t="s">
        <v>29</v>
      </c>
      <c r="F46" s="24"/>
      <c r="G46" s="15" t="s">
        <v>146</v>
      </c>
      <c r="H46" s="11" t="s">
        <v>70</v>
      </c>
      <c r="I46" s="19">
        <v>71.599999999999994</v>
      </c>
      <c r="J46" s="19">
        <v>0</v>
      </c>
      <c r="K46" s="14">
        <v>231153500</v>
      </c>
      <c r="L46" s="15" t="s">
        <v>322</v>
      </c>
    </row>
    <row r="47" spans="1:12" ht="45">
      <c r="A47" s="13"/>
      <c r="B47" s="12"/>
      <c r="C47" s="12"/>
      <c r="D47" s="13"/>
      <c r="E47" s="11">
        <v>1</v>
      </c>
      <c r="F47" s="16" t="s">
        <v>147</v>
      </c>
      <c r="G47" s="15" t="s">
        <v>148</v>
      </c>
      <c r="H47" s="11" t="s">
        <v>140</v>
      </c>
      <c r="I47" s="19">
        <v>50</v>
      </c>
      <c r="J47" s="19">
        <v>0</v>
      </c>
      <c r="K47" s="14">
        <v>231153500</v>
      </c>
      <c r="L47" s="12"/>
    </row>
    <row r="48" spans="1:12" ht="45.95" customHeight="1">
      <c r="A48" s="13"/>
      <c r="B48" s="12"/>
      <c r="C48" s="12"/>
      <c r="D48" s="13">
        <v>18</v>
      </c>
      <c r="E48" s="24" t="s">
        <v>30</v>
      </c>
      <c r="F48" s="24"/>
      <c r="G48" s="15" t="s">
        <v>149</v>
      </c>
      <c r="H48" s="11" t="s">
        <v>70</v>
      </c>
      <c r="I48" s="19">
        <v>100</v>
      </c>
      <c r="J48" s="19">
        <v>0</v>
      </c>
      <c r="K48" s="14">
        <v>286430050</v>
      </c>
      <c r="L48" s="15" t="s">
        <v>322</v>
      </c>
    </row>
    <row r="49" spans="1:12" ht="90">
      <c r="A49" s="13"/>
      <c r="B49" s="12"/>
      <c r="C49" s="12"/>
      <c r="D49" s="13"/>
      <c r="E49" s="13">
        <v>1</v>
      </c>
      <c r="F49" s="15" t="s">
        <v>150</v>
      </c>
      <c r="G49" s="15" t="s">
        <v>151</v>
      </c>
      <c r="H49" s="11" t="s">
        <v>140</v>
      </c>
      <c r="I49" s="19">
        <v>33475</v>
      </c>
      <c r="J49" s="19">
        <v>0</v>
      </c>
      <c r="K49" s="14">
        <v>286430050</v>
      </c>
      <c r="L49" s="12"/>
    </row>
    <row r="50" spans="1:12" ht="45">
      <c r="A50" s="13"/>
      <c r="B50" s="12"/>
      <c r="C50" s="12"/>
      <c r="D50" s="13">
        <v>19</v>
      </c>
      <c r="E50" s="24" t="s">
        <v>31</v>
      </c>
      <c r="F50" s="24"/>
      <c r="G50" s="15" t="s">
        <v>252</v>
      </c>
      <c r="H50" s="11" t="s">
        <v>70</v>
      </c>
      <c r="I50" s="19">
        <v>27.89</v>
      </c>
      <c r="J50" s="19">
        <v>0</v>
      </c>
      <c r="K50" s="14">
        <v>12259975000</v>
      </c>
      <c r="L50" s="15" t="s">
        <v>324</v>
      </c>
    </row>
    <row r="51" spans="1:12" ht="33" customHeight="1">
      <c r="A51" s="13"/>
      <c r="B51" s="12"/>
      <c r="C51" s="12"/>
      <c r="D51" s="13"/>
      <c r="E51" s="11">
        <v>1</v>
      </c>
      <c r="F51" s="16" t="s">
        <v>152</v>
      </c>
      <c r="G51" s="15" t="s">
        <v>153</v>
      </c>
      <c r="H51" s="11" t="s">
        <v>90</v>
      </c>
      <c r="I51" s="19">
        <v>1</v>
      </c>
      <c r="J51" s="19">
        <v>1</v>
      </c>
      <c r="K51" s="14">
        <v>250000000</v>
      </c>
      <c r="L51" s="12"/>
    </row>
    <row r="52" spans="1:12" ht="33" customHeight="1">
      <c r="A52" s="13"/>
      <c r="B52" s="12"/>
      <c r="C52" s="12"/>
      <c r="D52" s="13"/>
      <c r="E52" s="11">
        <v>2</v>
      </c>
      <c r="F52" s="16" t="s">
        <v>154</v>
      </c>
      <c r="G52" s="15" t="s">
        <v>155</v>
      </c>
      <c r="H52" s="11" t="s">
        <v>61</v>
      </c>
      <c r="I52" s="19">
        <v>7</v>
      </c>
      <c r="J52" s="19">
        <v>1</v>
      </c>
      <c r="K52" s="14">
        <v>10597675000</v>
      </c>
      <c r="L52" s="12"/>
    </row>
    <row r="53" spans="1:12" ht="33" customHeight="1">
      <c r="A53" s="13"/>
      <c r="B53" s="12"/>
      <c r="C53" s="12"/>
      <c r="D53" s="13"/>
      <c r="E53" s="11">
        <v>3</v>
      </c>
      <c r="F53" s="16" t="s">
        <v>156</v>
      </c>
      <c r="G53" s="15" t="s">
        <v>157</v>
      </c>
      <c r="H53" s="11" t="s">
        <v>140</v>
      </c>
      <c r="I53" s="19">
        <v>1</v>
      </c>
      <c r="J53" s="19">
        <v>1</v>
      </c>
      <c r="K53" s="14">
        <v>26690000</v>
      </c>
      <c r="L53" s="12"/>
    </row>
    <row r="54" spans="1:12" ht="30">
      <c r="A54" s="13"/>
      <c r="B54" s="12"/>
      <c r="C54" s="12"/>
      <c r="D54" s="13"/>
      <c r="E54" s="11">
        <v>4</v>
      </c>
      <c r="F54" s="16" t="s">
        <v>158</v>
      </c>
      <c r="G54" s="15" t="s">
        <v>159</v>
      </c>
      <c r="H54" s="11" t="s">
        <v>78</v>
      </c>
      <c r="I54" s="19">
        <v>40</v>
      </c>
      <c r="J54" s="19">
        <v>0</v>
      </c>
      <c r="K54" s="14">
        <f>K55</f>
        <v>908390000</v>
      </c>
      <c r="L54" s="12"/>
    </row>
    <row r="55" spans="1:12" ht="33" customHeight="1">
      <c r="A55" s="13"/>
      <c r="B55" s="12"/>
      <c r="C55" s="12"/>
      <c r="D55" s="13"/>
      <c r="E55" s="11">
        <v>5</v>
      </c>
      <c r="F55" s="16" t="s">
        <v>160</v>
      </c>
      <c r="G55" s="15" t="s">
        <v>161</v>
      </c>
      <c r="H55" s="11" t="s">
        <v>140</v>
      </c>
      <c r="I55" s="19">
        <v>5000</v>
      </c>
      <c r="J55" s="19">
        <v>663</v>
      </c>
      <c r="K55" s="14">
        <v>908390000</v>
      </c>
      <c r="L55" s="12"/>
    </row>
    <row r="56" spans="1:12" ht="60">
      <c r="A56" s="13"/>
      <c r="B56" s="12"/>
      <c r="C56" s="12"/>
      <c r="D56" s="13"/>
      <c r="E56" s="11">
        <v>6</v>
      </c>
      <c r="F56" s="16" t="s">
        <v>162</v>
      </c>
      <c r="G56" s="15" t="s">
        <v>163</v>
      </c>
      <c r="H56" s="11" t="s">
        <v>164</v>
      </c>
      <c r="I56" s="19">
        <v>4</v>
      </c>
      <c r="J56" s="19">
        <v>0</v>
      </c>
      <c r="K56" s="14">
        <v>416410000</v>
      </c>
      <c r="L56" s="12"/>
    </row>
    <row r="57" spans="1:12" ht="45">
      <c r="A57" s="13"/>
      <c r="B57" s="12"/>
      <c r="C57" s="12"/>
      <c r="D57" s="13"/>
      <c r="E57" s="11">
        <v>7</v>
      </c>
      <c r="F57" s="16" t="s">
        <v>165</v>
      </c>
      <c r="G57" s="15" t="s">
        <v>166</v>
      </c>
      <c r="H57" s="11" t="s">
        <v>167</v>
      </c>
      <c r="I57" s="19">
        <v>30</v>
      </c>
      <c r="J57" s="19">
        <v>0</v>
      </c>
      <c r="K57" s="14">
        <v>50010000</v>
      </c>
      <c r="L57" s="12"/>
    </row>
    <row r="58" spans="1:12" ht="45">
      <c r="A58" s="13"/>
      <c r="B58" s="12"/>
      <c r="C58" s="12"/>
      <c r="D58" s="13">
        <v>20</v>
      </c>
      <c r="E58" s="24" t="s">
        <v>32</v>
      </c>
      <c r="F58" s="24"/>
      <c r="G58" s="15"/>
      <c r="H58" s="11"/>
      <c r="I58" s="19"/>
      <c r="J58" s="19"/>
      <c r="K58" s="14"/>
      <c r="L58" s="15" t="s">
        <v>324</v>
      </c>
    </row>
    <row r="59" spans="1:12" ht="90">
      <c r="A59" s="13"/>
      <c r="B59" s="12"/>
      <c r="C59" s="12"/>
      <c r="D59" s="13"/>
      <c r="E59" s="11">
        <v>1</v>
      </c>
      <c r="F59" s="16" t="s">
        <v>168</v>
      </c>
      <c r="G59" s="15" t="s">
        <v>169</v>
      </c>
      <c r="H59" s="11" t="s">
        <v>90</v>
      </c>
      <c r="I59" s="19">
        <v>2</v>
      </c>
      <c r="J59" s="19">
        <v>0</v>
      </c>
      <c r="K59" s="14">
        <v>8610000</v>
      </c>
      <c r="L59" s="12"/>
    </row>
    <row r="60" spans="1:12" ht="90">
      <c r="A60" s="13"/>
      <c r="B60" s="12"/>
      <c r="C60" s="12"/>
      <c r="D60" s="13"/>
      <c r="E60" s="11">
        <v>2</v>
      </c>
      <c r="F60" s="16" t="s">
        <v>170</v>
      </c>
      <c r="G60" s="15" t="s">
        <v>171</v>
      </c>
      <c r="H60" s="11" t="s">
        <v>90</v>
      </c>
      <c r="I60" s="19">
        <v>2</v>
      </c>
      <c r="J60" s="19">
        <v>0</v>
      </c>
      <c r="K60" s="14">
        <v>10580000</v>
      </c>
      <c r="L60" s="12"/>
    </row>
    <row r="61" spans="1:12" ht="45">
      <c r="A61" s="13"/>
      <c r="B61" s="12"/>
      <c r="C61" s="12"/>
      <c r="D61" s="13"/>
      <c r="E61" s="11">
        <v>3</v>
      </c>
      <c r="F61" s="16" t="s">
        <v>172</v>
      </c>
      <c r="G61" s="15" t="s">
        <v>173</v>
      </c>
      <c r="H61" s="11" t="s">
        <v>90</v>
      </c>
      <c r="I61" s="19">
        <v>2</v>
      </c>
      <c r="J61" s="19">
        <v>0</v>
      </c>
      <c r="K61" s="14">
        <v>26800000</v>
      </c>
      <c r="L61" s="12"/>
    </row>
    <row r="62" spans="1:12" ht="45">
      <c r="A62" s="13"/>
      <c r="B62" s="12"/>
      <c r="C62" s="12"/>
      <c r="D62" s="13"/>
      <c r="E62" s="11">
        <v>4</v>
      </c>
      <c r="F62" s="16" t="s">
        <v>174</v>
      </c>
      <c r="G62" s="15" t="s">
        <v>175</v>
      </c>
      <c r="H62" s="11" t="s">
        <v>140</v>
      </c>
      <c r="I62" s="19">
        <v>1</v>
      </c>
      <c r="J62" s="19">
        <v>0</v>
      </c>
      <c r="K62" s="14">
        <v>9250000</v>
      </c>
      <c r="L62" s="12"/>
    </row>
    <row r="63" spans="1:12" ht="45">
      <c r="A63" s="13"/>
      <c r="B63" s="12"/>
      <c r="C63" s="12"/>
      <c r="D63" s="13"/>
      <c r="E63" s="11">
        <v>5</v>
      </c>
      <c r="F63" s="16" t="s">
        <v>176</v>
      </c>
      <c r="G63" s="15" t="s">
        <v>177</v>
      </c>
      <c r="H63" s="11" t="s">
        <v>140</v>
      </c>
      <c r="I63" s="19">
        <v>7</v>
      </c>
      <c r="J63" s="19">
        <v>0</v>
      </c>
      <c r="K63" s="14">
        <v>380050000</v>
      </c>
      <c r="L63" s="12"/>
    </row>
    <row r="64" spans="1:12" ht="45">
      <c r="A64" s="13"/>
      <c r="B64" s="12"/>
      <c r="C64" s="12"/>
      <c r="D64" s="13">
        <v>21</v>
      </c>
      <c r="E64" s="24" t="s">
        <v>33</v>
      </c>
      <c r="F64" s="24"/>
      <c r="G64" s="15" t="s">
        <v>178</v>
      </c>
      <c r="H64" s="11" t="s">
        <v>70</v>
      </c>
      <c r="I64" s="19">
        <v>96.23</v>
      </c>
      <c r="J64" s="19">
        <v>63.15</v>
      </c>
      <c r="K64" s="14">
        <v>8065734000</v>
      </c>
      <c r="L64" s="15" t="s">
        <v>325</v>
      </c>
    </row>
    <row r="65" spans="1:12" ht="17.100000000000001" customHeight="1">
      <c r="A65" s="13"/>
      <c r="B65" s="12"/>
      <c r="C65" s="12"/>
      <c r="D65" s="13"/>
      <c r="E65" s="11">
        <v>1</v>
      </c>
      <c r="F65" s="16" t="s">
        <v>179</v>
      </c>
      <c r="G65" s="15" t="s">
        <v>180</v>
      </c>
      <c r="H65" s="11" t="s">
        <v>98</v>
      </c>
      <c r="I65" s="19">
        <v>198527</v>
      </c>
      <c r="J65" s="19">
        <v>102532</v>
      </c>
      <c r="K65" s="14">
        <v>8065734000</v>
      </c>
      <c r="L65" s="12"/>
    </row>
    <row r="66" spans="1:12" ht="45">
      <c r="A66" s="13"/>
      <c r="B66" s="12"/>
      <c r="C66" s="12"/>
      <c r="D66" s="13">
        <v>22</v>
      </c>
      <c r="E66" s="24" t="s">
        <v>34</v>
      </c>
      <c r="F66" s="24"/>
      <c r="G66" s="15" t="s">
        <v>181</v>
      </c>
      <c r="H66" s="11" t="s">
        <v>70</v>
      </c>
      <c r="I66" s="19">
        <v>12.12</v>
      </c>
      <c r="J66" s="19">
        <v>0</v>
      </c>
      <c r="K66" s="14">
        <v>703154500</v>
      </c>
      <c r="L66" s="15" t="s">
        <v>324</v>
      </c>
    </row>
    <row r="67" spans="1:12" ht="45">
      <c r="A67" s="13"/>
      <c r="B67" s="12"/>
      <c r="C67" s="12"/>
      <c r="D67" s="13"/>
      <c r="E67" s="13"/>
      <c r="F67" s="15" t="s">
        <v>182</v>
      </c>
      <c r="G67" s="15" t="s">
        <v>183</v>
      </c>
      <c r="H67" s="11" t="s">
        <v>101</v>
      </c>
      <c r="I67" s="19">
        <v>250</v>
      </c>
      <c r="J67" s="19">
        <v>0</v>
      </c>
      <c r="K67" s="14">
        <v>293169500</v>
      </c>
      <c r="L67" s="12"/>
    </row>
    <row r="68" spans="1:12" ht="45">
      <c r="A68" s="13"/>
      <c r="B68" s="12"/>
      <c r="C68" s="12"/>
      <c r="D68" s="13"/>
      <c r="E68" s="13"/>
      <c r="F68" s="15" t="s">
        <v>184</v>
      </c>
      <c r="G68" s="15" t="s">
        <v>185</v>
      </c>
      <c r="H68" s="11" t="s">
        <v>186</v>
      </c>
      <c r="I68" s="20">
        <v>1</v>
      </c>
      <c r="J68" s="20">
        <v>0</v>
      </c>
      <c r="K68" s="17">
        <v>175035000</v>
      </c>
      <c r="L68" s="12"/>
    </row>
    <row r="69" spans="1:12" ht="45">
      <c r="A69" s="13"/>
      <c r="B69" s="12"/>
      <c r="C69" s="12"/>
      <c r="D69" s="13">
        <v>23</v>
      </c>
      <c r="E69" s="24" t="s">
        <v>187</v>
      </c>
      <c r="F69" s="24"/>
      <c r="G69" s="15" t="s">
        <v>188</v>
      </c>
      <c r="H69" s="11" t="s">
        <v>70</v>
      </c>
      <c r="I69" s="19">
        <v>100</v>
      </c>
      <c r="J69" s="19">
        <v>100</v>
      </c>
      <c r="K69" s="14">
        <v>785840000</v>
      </c>
      <c r="L69" s="15" t="s">
        <v>325</v>
      </c>
    </row>
    <row r="70" spans="1:12" ht="60">
      <c r="A70" s="13"/>
      <c r="B70" s="12"/>
      <c r="C70" s="12"/>
      <c r="D70" s="13"/>
      <c r="E70" s="11">
        <v>1</v>
      </c>
      <c r="F70" s="16" t="s">
        <v>189</v>
      </c>
      <c r="G70" s="15" t="s">
        <v>190</v>
      </c>
      <c r="H70" s="11" t="s">
        <v>191</v>
      </c>
      <c r="I70" s="19">
        <v>50</v>
      </c>
      <c r="J70" s="19">
        <v>0</v>
      </c>
      <c r="K70" s="14">
        <v>82000000</v>
      </c>
      <c r="L70" s="12"/>
    </row>
    <row r="71" spans="1:12" ht="60">
      <c r="A71" s="13"/>
      <c r="B71" s="12"/>
      <c r="C71" s="12"/>
      <c r="D71" s="13"/>
      <c r="E71" s="11">
        <v>2</v>
      </c>
      <c r="F71" s="16" t="s">
        <v>192</v>
      </c>
      <c r="G71" s="15" t="s">
        <v>193</v>
      </c>
      <c r="H71" s="11" t="s">
        <v>94</v>
      </c>
      <c r="I71" s="19">
        <v>6631</v>
      </c>
      <c r="J71" s="19">
        <v>6620</v>
      </c>
      <c r="K71" s="14">
        <v>19550000</v>
      </c>
      <c r="L71" s="12"/>
    </row>
    <row r="72" spans="1:12" ht="45">
      <c r="A72" s="13"/>
      <c r="B72" s="12"/>
      <c r="C72" s="12"/>
      <c r="D72" s="13"/>
      <c r="E72" s="11">
        <v>3</v>
      </c>
      <c r="F72" s="16" t="s">
        <v>194</v>
      </c>
      <c r="G72" s="15" t="s">
        <v>195</v>
      </c>
      <c r="H72" s="11" t="s">
        <v>94</v>
      </c>
      <c r="I72" s="19">
        <v>10.36</v>
      </c>
      <c r="J72" s="19">
        <v>5.36</v>
      </c>
      <c r="K72" s="14">
        <v>684290000</v>
      </c>
      <c r="L72" s="12"/>
    </row>
    <row r="73" spans="1:12" ht="45">
      <c r="A73" s="13"/>
      <c r="B73" s="12"/>
      <c r="C73" s="12"/>
      <c r="D73" s="13">
        <v>24</v>
      </c>
      <c r="E73" s="24" t="s">
        <v>35</v>
      </c>
      <c r="F73" s="24"/>
      <c r="G73" s="15" t="s">
        <v>196</v>
      </c>
      <c r="H73" s="11" t="s">
        <v>70</v>
      </c>
      <c r="I73" s="19">
        <v>9</v>
      </c>
      <c r="J73" s="19">
        <v>6.54</v>
      </c>
      <c r="K73" s="14">
        <v>28640000</v>
      </c>
      <c r="L73" s="15" t="s">
        <v>324</v>
      </c>
    </row>
    <row r="74" spans="1:12" ht="35.450000000000003" customHeight="1">
      <c r="A74" s="13"/>
      <c r="B74" s="12"/>
      <c r="C74" s="12"/>
      <c r="D74" s="13"/>
      <c r="E74" s="11">
        <v>1</v>
      </c>
      <c r="F74" s="16" t="s">
        <v>197</v>
      </c>
      <c r="G74" s="15" t="s">
        <v>198</v>
      </c>
      <c r="H74" s="11" t="s">
        <v>199</v>
      </c>
      <c r="I74" s="19">
        <v>25</v>
      </c>
      <c r="J74" s="19">
        <v>14</v>
      </c>
      <c r="K74" s="14">
        <v>28640000</v>
      </c>
      <c r="L74" s="12"/>
    </row>
    <row r="75" spans="1:12" ht="45">
      <c r="A75" s="13"/>
      <c r="B75" s="12"/>
      <c r="C75" s="15" t="s">
        <v>7</v>
      </c>
      <c r="D75" s="11">
        <v>1</v>
      </c>
      <c r="E75" s="24" t="s">
        <v>36</v>
      </c>
      <c r="F75" s="24"/>
      <c r="G75" s="15" t="s">
        <v>200</v>
      </c>
      <c r="H75" s="11" t="s">
        <v>70</v>
      </c>
      <c r="I75" s="19">
        <v>100</v>
      </c>
      <c r="J75" s="19">
        <v>43.86</v>
      </c>
      <c r="K75" s="14">
        <v>48390700</v>
      </c>
      <c r="L75" s="15" t="s">
        <v>318</v>
      </c>
    </row>
    <row r="76" spans="1:12" ht="45">
      <c r="A76" s="13"/>
      <c r="B76" s="12"/>
      <c r="C76" s="15"/>
      <c r="D76" s="11"/>
      <c r="E76" s="11"/>
      <c r="F76" s="15" t="s">
        <v>201</v>
      </c>
      <c r="G76" s="15" t="s">
        <v>202</v>
      </c>
      <c r="H76" s="11" t="s">
        <v>78</v>
      </c>
      <c r="I76" s="19">
        <v>14</v>
      </c>
      <c r="J76" s="19">
        <v>0</v>
      </c>
      <c r="K76" s="14">
        <v>48390700</v>
      </c>
      <c r="L76" s="12"/>
    </row>
    <row r="77" spans="1:12" ht="60">
      <c r="A77" s="13"/>
      <c r="B77" s="12"/>
      <c r="C77" s="12"/>
      <c r="D77" s="13">
        <v>2</v>
      </c>
      <c r="E77" s="24" t="s">
        <v>37</v>
      </c>
      <c r="F77" s="24"/>
      <c r="G77" s="15" t="s">
        <v>203</v>
      </c>
      <c r="H77" s="11" t="s">
        <v>70</v>
      </c>
      <c r="I77" s="19">
        <v>95</v>
      </c>
      <c r="J77" s="19">
        <v>8.3333333333333321</v>
      </c>
      <c r="K77" s="14">
        <v>12530000</v>
      </c>
      <c r="L77" s="15" t="s">
        <v>322</v>
      </c>
    </row>
    <row r="78" spans="1:12" ht="60">
      <c r="A78" s="13"/>
      <c r="B78" s="12"/>
      <c r="C78" s="12"/>
      <c r="D78" s="13"/>
      <c r="E78" s="11"/>
      <c r="F78" s="16" t="s">
        <v>204</v>
      </c>
      <c r="G78" s="15" t="s">
        <v>205</v>
      </c>
      <c r="H78" s="11" t="s">
        <v>61</v>
      </c>
      <c r="I78" s="19">
        <v>22</v>
      </c>
      <c r="J78" s="19">
        <v>22</v>
      </c>
      <c r="K78" s="14">
        <v>7384000</v>
      </c>
      <c r="L78" s="12"/>
    </row>
    <row r="79" spans="1:12" ht="45">
      <c r="A79" s="13"/>
      <c r="B79" s="12"/>
      <c r="C79" s="12"/>
      <c r="D79" s="13"/>
      <c r="E79" s="11"/>
      <c r="F79" s="16" t="s">
        <v>206</v>
      </c>
      <c r="G79" s="15" t="s">
        <v>207</v>
      </c>
      <c r="H79" s="11" t="s">
        <v>101</v>
      </c>
      <c r="I79" s="19">
        <v>7</v>
      </c>
      <c r="J79" s="19">
        <v>0</v>
      </c>
      <c r="K79" s="14">
        <v>5146000</v>
      </c>
      <c r="L79" s="12"/>
    </row>
    <row r="80" spans="1:12" ht="45">
      <c r="A80" s="13"/>
      <c r="B80" s="12"/>
      <c r="C80" s="12"/>
      <c r="D80" s="13">
        <v>3</v>
      </c>
      <c r="E80" s="25" t="s">
        <v>38</v>
      </c>
      <c r="F80" s="25"/>
      <c r="G80" s="15" t="s">
        <v>208</v>
      </c>
      <c r="H80" s="11" t="s">
        <v>209</v>
      </c>
      <c r="I80" s="19">
        <v>741</v>
      </c>
      <c r="J80" s="19">
        <v>183</v>
      </c>
      <c r="K80" s="14">
        <v>3331026900</v>
      </c>
      <c r="L80" s="15" t="s">
        <v>326</v>
      </c>
    </row>
    <row r="81" spans="1:12" ht="45">
      <c r="A81" s="13"/>
      <c r="B81" s="12"/>
      <c r="C81" s="12"/>
      <c r="D81" s="13"/>
      <c r="E81" s="11">
        <v>1</v>
      </c>
      <c r="F81" s="16" t="s">
        <v>210</v>
      </c>
      <c r="G81" s="16" t="s">
        <v>211</v>
      </c>
      <c r="H81" s="16" t="s">
        <v>209</v>
      </c>
      <c r="I81" s="21">
        <v>18</v>
      </c>
      <c r="J81" s="21">
        <v>3</v>
      </c>
      <c r="K81" s="18">
        <v>284700000</v>
      </c>
      <c r="L81" s="12"/>
    </row>
    <row r="82" spans="1:12" ht="30">
      <c r="A82" s="13"/>
      <c r="B82" s="12"/>
      <c r="C82" s="12"/>
      <c r="D82" s="13"/>
      <c r="E82" s="11">
        <v>2</v>
      </c>
      <c r="F82" s="16" t="s">
        <v>212</v>
      </c>
      <c r="G82" s="16" t="s">
        <v>213</v>
      </c>
      <c r="H82" s="16" t="s">
        <v>90</v>
      </c>
      <c r="I82" s="21">
        <v>15</v>
      </c>
      <c r="J82" s="21">
        <v>3</v>
      </c>
      <c r="K82" s="18">
        <v>167290000</v>
      </c>
      <c r="L82" s="12"/>
    </row>
    <row r="83" spans="1:12" ht="30">
      <c r="A83" s="13"/>
      <c r="B83" s="12"/>
      <c r="C83" s="12"/>
      <c r="D83" s="13"/>
      <c r="E83" s="11">
        <v>3</v>
      </c>
      <c r="F83" s="16" t="s">
        <v>214</v>
      </c>
      <c r="G83" s="16" t="s">
        <v>215</v>
      </c>
      <c r="H83" s="16" t="s">
        <v>90</v>
      </c>
      <c r="I83" s="21">
        <v>708</v>
      </c>
      <c r="J83" s="21">
        <v>177</v>
      </c>
      <c r="K83" s="18">
        <v>2879036900</v>
      </c>
      <c r="L83" s="12"/>
    </row>
    <row r="84" spans="1:12" ht="44.45" customHeight="1">
      <c r="A84" s="13"/>
      <c r="B84" s="12"/>
      <c r="C84" s="12"/>
      <c r="D84" s="13">
        <v>4</v>
      </c>
      <c r="E84" s="24" t="s">
        <v>39</v>
      </c>
      <c r="F84" s="24"/>
      <c r="G84" s="15" t="s">
        <v>216</v>
      </c>
      <c r="H84" s="11" t="s">
        <v>70</v>
      </c>
      <c r="I84" s="19">
        <v>20</v>
      </c>
      <c r="J84" s="19">
        <v>0</v>
      </c>
      <c r="K84" s="14">
        <v>166511600</v>
      </c>
      <c r="L84" s="15" t="s">
        <v>327</v>
      </c>
    </row>
    <row r="85" spans="1:12" ht="60">
      <c r="A85" s="13"/>
      <c r="B85" s="12"/>
      <c r="C85" s="12"/>
      <c r="D85" s="13"/>
      <c r="E85" s="11">
        <v>1</v>
      </c>
      <c r="F85" s="16" t="s">
        <v>217</v>
      </c>
      <c r="G85" s="15" t="s">
        <v>218</v>
      </c>
      <c r="H85" s="11" t="s">
        <v>101</v>
      </c>
      <c r="I85" s="19">
        <v>80</v>
      </c>
      <c r="J85" s="19">
        <v>0</v>
      </c>
      <c r="K85" s="14">
        <v>166511600</v>
      </c>
      <c r="L85" s="12"/>
    </row>
    <row r="86" spans="1:12" ht="60">
      <c r="A86" s="13"/>
      <c r="B86" s="12"/>
      <c r="C86" s="15" t="s">
        <v>8</v>
      </c>
      <c r="D86" s="11">
        <v>5</v>
      </c>
      <c r="E86" s="24" t="s">
        <v>219</v>
      </c>
      <c r="F86" s="24"/>
      <c r="G86" s="15" t="s">
        <v>220</v>
      </c>
      <c r="H86" s="11" t="s">
        <v>70</v>
      </c>
      <c r="I86" s="19">
        <v>75</v>
      </c>
      <c r="J86" s="19">
        <v>0</v>
      </c>
      <c r="K86" s="14">
        <v>10483082000</v>
      </c>
      <c r="L86" s="15" t="s">
        <v>324</v>
      </c>
    </row>
    <row r="87" spans="1:12" ht="45">
      <c r="A87" s="13"/>
      <c r="B87" s="12"/>
      <c r="C87" s="15"/>
      <c r="D87" s="11"/>
      <c r="E87" s="11"/>
      <c r="F87" s="16" t="s">
        <v>221</v>
      </c>
      <c r="G87" s="15" t="s">
        <v>222</v>
      </c>
      <c r="H87" s="11" t="s">
        <v>223</v>
      </c>
      <c r="I87" s="19">
        <v>12096</v>
      </c>
      <c r="J87" s="19">
        <v>0</v>
      </c>
      <c r="K87" s="14">
        <v>4725400000</v>
      </c>
      <c r="L87" s="12"/>
    </row>
    <row r="88" spans="1:12" ht="75">
      <c r="A88" s="13"/>
      <c r="B88" s="12"/>
      <c r="C88" s="15"/>
      <c r="D88" s="11"/>
      <c r="E88" s="11"/>
      <c r="F88" s="16" t="s">
        <v>224</v>
      </c>
      <c r="G88" s="15" t="s">
        <v>225</v>
      </c>
      <c r="H88" s="11" t="s">
        <v>94</v>
      </c>
      <c r="I88" s="19">
        <v>5051</v>
      </c>
      <c r="J88" s="19">
        <v>0</v>
      </c>
      <c r="K88" s="14">
        <v>5757682000</v>
      </c>
      <c r="L88" s="12"/>
    </row>
    <row r="89" spans="1:12" ht="45">
      <c r="A89" s="13"/>
      <c r="B89" s="12"/>
      <c r="C89" s="12"/>
      <c r="D89" s="13">
        <v>6</v>
      </c>
      <c r="E89" s="24" t="s">
        <v>40</v>
      </c>
      <c r="F89" s="24"/>
      <c r="G89" s="15" t="s">
        <v>328</v>
      </c>
      <c r="H89" s="11" t="s">
        <v>70</v>
      </c>
      <c r="I89" s="19">
        <v>1.76</v>
      </c>
      <c r="J89" s="19">
        <v>0</v>
      </c>
      <c r="K89" s="14">
        <v>1500000000</v>
      </c>
      <c r="L89" s="15" t="s">
        <v>324</v>
      </c>
    </row>
    <row r="90" spans="1:12" ht="45">
      <c r="A90" s="13"/>
      <c r="B90" s="12"/>
      <c r="C90" s="12"/>
      <c r="D90" s="13"/>
      <c r="E90" s="11">
        <v>1</v>
      </c>
      <c r="F90" s="16" t="s">
        <v>227</v>
      </c>
      <c r="G90" s="15" t="s">
        <v>228</v>
      </c>
      <c r="H90" s="11" t="s">
        <v>223</v>
      </c>
      <c r="I90" s="19">
        <v>29628</v>
      </c>
      <c r="J90" s="19">
        <v>0</v>
      </c>
      <c r="K90" s="14">
        <v>1500000000</v>
      </c>
      <c r="L90" s="12"/>
    </row>
    <row r="91" spans="1:12" ht="51.95" customHeight="1">
      <c r="A91" s="13"/>
      <c r="B91" s="12"/>
      <c r="C91" s="12"/>
      <c r="D91" s="13">
        <v>7</v>
      </c>
      <c r="E91" s="24" t="s">
        <v>229</v>
      </c>
      <c r="F91" s="24"/>
      <c r="G91" s="15" t="s">
        <v>226</v>
      </c>
      <c r="H91" s="11" t="s">
        <v>70</v>
      </c>
      <c r="I91" s="19">
        <v>96.63</v>
      </c>
      <c r="J91" s="19">
        <v>0</v>
      </c>
      <c r="K91" s="14">
        <v>1880000000</v>
      </c>
      <c r="L91" s="15" t="s">
        <v>324</v>
      </c>
    </row>
    <row r="92" spans="1:12" ht="45">
      <c r="A92" s="13"/>
      <c r="B92" s="12"/>
      <c r="C92" s="12"/>
      <c r="D92" s="13"/>
      <c r="E92" s="11">
        <v>1</v>
      </c>
      <c r="F92" s="16" t="s">
        <v>230</v>
      </c>
      <c r="G92" s="15" t="s">
        <v>231</v>
      </c>
      <c r="H92" s="11" t="s">
        <v>232</v>
      </c>
      <c r="I92" s="19">
        <v>82281</v>
      </c>
      <c r="J92" s="19">
        <v>0</v>
      </c>
      <c r="K92" s="14">
        <v>1880000000</v>
      </c>
      <c r="L92" s="12"/>
    </row>
    <row r="93" spans="1:12" ht="45">
      <c r="A93" s="13"/>
      <c r="B93" s="12"/>
      <c r="C93" s="12"/>
      <c r="D93" s="13">
        <v>8</v>
      </c>
      <c r="E93" s="24" t="s">
        <v>41</v>
      </c>
      <c r="F93" s="24"/>
      <c r="G93" s="15" t="s">
        <v>233</v>
      </c>
      <c r="H93" s="11" t="s">
        <v>70</v>
      </c>
      <c r="I93" s="19">
        <v>60</v>
      </c>
      <c r="J93" s="19">
        <v>0</v>
      </c>
      <c r="K93" s="14">
        <v>8109200000</v>
      </c>
      <c r="L93" s="15" t="s">
        <v>324</v>
      </c>
    </row>
    <row r="94" spans="1:12" ht="30">
      <c r="A94" s="13"/>
      <c r="B94" s="12"/>
      <c r="C94" s="12"/>
      <c r="D94" s="13"/>
      <c r="E94" s="11">
        <v>1</v>
      </c>
      <c r="F94" s="16" t="s">
        <v>234</v>
      </c>
      <c r="G94" s="15" t="s">
        <v>235</v>
      </c>
      <c r="H94" s="11" t="s">
        <v>236</v>
      </c>
      <c r="I94" s="19">
        <v>5000</v>
      </c>
      <c r="J94" s="19">
        <v>0</v>
      </c>
      <c r="K94" s="14">
        <v>8109200000</v>
      </c>
      <c r="L94" s="12"/>
    </row>
    <row r="95" spans="1:12" ht="45">
      <c r="A95" s="13"/>
      <c r="B95" s="12"/>
      <c r="C95" s="12"/>
      <c r="D95" s="13">
        <v>9</v>
      </c>
      <c r="E95" s="24" t="s">
        <v>42</v>
      </c>
      <c r="F95" s="24"/>
      <c r="G95" s="15" t="s">
        <v>237</v>
      </c>
      <c r="H95" s="11" t="s">
        <v>238</v>
      </c>
      <c r="I95" s="19">
        <v>1.9</v>
      </c>
      <c r="J95" s="19">
        <v>0</v>
      </c>
      <c r="K95" s="14">
        <v>27650000000</v>
      </c>
      <c r="L95" s="15" t="s">
        <v>324</v>
      </c>
    </row>
    <row r="96" spans="1:12" ht="45">
      <c r="A96" s="13"/>
      <c r="B96" s="12"/>
      <c r="C96" s="12"/>
      <c r="D96" s="13"/>
      <c r="E96" s="11">
        <v>1</v>
      </c>
      <c r="F96" s="16" t="s">
        <v>239</v>
      </c>
      <c r="G96" s="15" t="s">
        <v>237</v>
      </c>
      <c r="H96" s="11" t="s">
        <v>238</v>
      </c>
      <c r="I96" s="19">
        <v>20</v>
      </c>
      <c r="J96" s="19">
        <v>0</v>
      </c>
      <c r="K96" s="14">
        <v>9310400000</v>
      </c>
      <c r="L96" s="12"/>
    </row>
    <row r="97" spans="1:12" ht="45">
      <c r="A97" s="13"/>
      <c r="B97" s="12"/>
      <c r="C97" s="12"/>
      <c r="D97" s="13">
        <v>10</v>
      </c>
      <c r="E97" s="24" t="s">
        <v>43</v>
      </c>
      <c r="F97" s="24"/>
      <c r="G97" s="15" t="s">
        <v>237</v>
      </c>
      <c r="H97" s="11" t="s">
        <v>238</v>
      </c>
      <c r="I97" s="19">
        <v>1.9</v>
      </c>
      <c r="J97" s="19">
        <v>0</v>
      </c>
      <c r="K97" s="14">
        <v>27650000000</v>
      </c>
      <c r="L97" s="15" t="s">
        <v>324</v>
      </c>
    </row>
    <row r="98" spans="1:12" ht="90">
      <c r="A98" s="13"/>
      <c r="B98" s="12"/>
      <c r="C98" s="12"/>
      <c r="D98" s="13"/>
      <c r="E98" s="11">
        <v>1</v>
      </c>
      <c r="F98" s="16" t="s">
        <v>240</v>
      </c>
      <c r="G98" s="15" t="s">
        <v>241</v>
      </c>
      <c r="H98" s="11" t="s">
        <v>90</v>
      </c>
      <c r="I98" s="19">
        <v>12972</v>
      </c>
      <c r="J98" s="19">
        <v>0</v>
      </c>
      <c r="K98" s="14">
        <v>27650000000</v>
      </c>
      <c r="L98" s="12"/>
    </row>
    <row r="99" spans="1:12" ht="45">
      <c r="A99" s="13"/>
      <c r="B99" s="12"/>
      <c r="C99" s="12"/>
      <c r="D99" s="13">
        <v>11</v>
      </c>
      <c r="E99" s="24" t="s">
        <v>44</v>
      </c>
      <c r="F99" s="24"/>
      <c r="G99" s="15" t="s">
        <v>242</v>
      </c>
      <c r="H99" s="11" t="s">
        <v>70</v>
      </c>
      <c r="I99" s="19">
        <v>92.23</v>
      </c>
      <c r="J99" s="19">
        <v>77.099999999999994</v>
      </c>
      <c r="K99" s="14">
        <v>106468113423</v>
      </c>
      <c r="L99" s="15" t="s">
        <v>324</v>
      </c>
    </row>
    <row r="100" spans="1:12" ht="30">
      <c r="A100" s="13"/>
      <c r="B100" s="12"/>
      <c r="C100" s="12"/>
      <c r="D100" s="13"/>
      <c r="E100" s="11">
        <v>1</v>
      </c>
      <c r="F100" s="16" t="s">
        <v>243</v>
      </c>
      <c r="G100" s="15" t="s">
        <v>244</v>
      </c>
      <c r="H100" s="11" t="s">
        <v>236</v>
      </c>
      <c r="I100" s="19">
        <v>925.2</v>
      </c>
      <c r="J100" s="19">
        <v>0</v>
      </c>
      <c r="K100" s="14">
        <v>106468113423</v>
      </c>
      <c r="L100" s="12"/>
    </row>
    <row r="101" spans="1:12" ht="45">
      <c r="A101" s="13"/>
      <c r="B101" s="12"/>
      <c r="C101" s="12"/>
      <c r="D101" s="13">
        <v>12</v>
      </c>
      <c r="E101" s="25" t="s">
        <v>45</v>
      </c>
      <c r="F101" s="25"/>
      <c r="G101" s="15" t="s">
        <v>245</v>
      </c>
      <c r="H101" s="11" t="s">
        <v>70</v>
      </c>
      <c r="I101" s="19">
        <v>5.73</v>
      </c>
      <c r="J101" s="19">
        <v>1.45</v>
      </c>
      <c r="K101" s="14">
        <v>1958784000</v>
      </c>
      <c r="L101" s="15" t="s">
        <v>324</v>
      </c>
    </row>
    <row r="102" spans="1:12" ht="45">
      <c r="A102" s="13"/>
      <c r="B102" s="12"/>
      <c r="C102" s="12"/>
      <c r="D102" s="13"/>
      <c r="E102" s="11">
        <v>1</v>
      </c>
      <c r="F102" s="16" t="s">
        <v>246</v>
      </c>
      <c r="G102" s="15" t="s">
        <v>247</v>
      </c>
      <c r="H102" s="11" t="s">
        <v>94</v>
      </c>
      <c r="I102" s="19">
        <v>6600</v>
      </c>
      <c r="J102" s="19">
        <v>250</v>
      </c>
      <c r="K102" s="14">
        <v>668938000</v>
      </c>
      <c r="L102" s="12"/>
    </row>
    <row r="103" spans="1:12" ht="45">
      <c r="A103" s="13"/>
      <c r="B103" s="12"/>
      <c r="C103" s="12"/>
      <c r="D103" s="13"/>
      <c r="E103" s="11">
        <v>2</v>
      </c>
      <c r="F103" s="16" t="s">
        <v>248</v>
      </c>
      <c r="G103" s="15" t="s">
        <v>249</v>
      </c>
      <c r="H103" s="11" t="s">
        <v>94</v>
      </c>
      <c r="I103" s="19">
        <v>6600</v>
      </c>
      <c r="J103" s="19">
        <v>250</v>
      </c>
      <c r="K103" s="14">
        <v>753196000</v>
      </c>
      <c r="L103" s="12"/>
    </row>
    <row r="104" spans="1:12" ht="45">
      <c r="A104" s="13"/>
      <c r="B104" s="12"/>
      <c r="C104" s="12"/>
      <c r="D104" s="13"/>
      <c r="E104" s="11">
        <v>3</v>
      </c>
      <c r="F104" s="16" t="s">
        <v>250</v>
      </c>
      <c r="G104" s="15" t="s">
        <v>251</v>
      </c>
      <c r="H104" s="11" t="s">
        <v>94</v>
      </c>
      <c r="I104" s="19">
        <v>6600</v>
      </c>
      <c r="J104" s="19">
        <v>250</v>
      </c>
      <c r="K104" s="14">
        <v>536650000</v>
      </c>
      <c r="L104" s="12"/>
    </row>
    <row r="105" spans="1:12" ht="45">
      <c r="A105" s="13"/>
      <c r="B105" s="12"/>
      <c r="C105" s="12"/>
      <c r="D105" s="13">
        <v>13</v>
      </c>
      <c r="E105" s="24" t="s">
        <v>31</v>
      </c>
      <c r="F105" s="24"/>
      <c r="G105" s="15" t="s">
        <v>252</v>
      </c>
      <c r="H105" s="11" t="s">
        <v>70</v>
      </c>
      <c r="I105" s="19">
        <v>27.89</v>
      </c>
      <c r="J105" s="19">
        <v>0</v>
      </c>
      <c r="K105" s="14">
        <v>12259975000</v>
      </c>
      <c r="L105" s="15" t="s">
        <v>324</v>
      </c>
    </row>
    <row r="106" spans="1:12" ht="30" customHeight="1">
      <c r="A106" s="13"/>
      <c r="B106" s="12"/>
      <c r="C106" s="12"/>
      <c r="D106" s="13"/>
      <c r="E106" s="11">
        <v>1</v>
      </c>
      <c r="F106" s="16" t="s">
        <v>152</v>
      </c>
      <c r="G106" s="15" t="s">
        <v>153</v>
      </c>
      <c r="H106" s="11" t="s">
        <v>90</v>
      </c>
      <c r="I106" s="19">
        <v>1</v>
      </c>
      <c r="J106" s="19">
        <v>1</v>
      </c>
      <c r="K106" s="14">
        <v>250000000</v>
      </c>
      <c r="L106" s="12"/>
    </row>
    <row r="107" spans="1:12" ht="30" customHeight="1">
      <c r="A107" s="13"/>
      <c r="B107" s="12"/>
      <c r="C107" s="12"/>
      <c r="D107" s="13"/>
      <c r="E107" s="11">
        <v>2</v>
      </c>
      <c r="F107" s="16" t="s">
        <v>154</v>
      </c>
      <c r="G107" s="15" t="s">
        <v>155</v>
      </c>
      <c r="H107" s="11" t="s">
        <v>61</v>
      </c>
      <c r="I107" s="19">
        <v>7</v>
      </c>
      <c r="J107" s="19">
        <v>1</v>
      </c>
      <c r="K107" s="14">
        <v>10597675000</v>
      </c>
      <c r="L107" s="12"/>
    </row>
    <row r="108" spans="1:12" ht="30">
      <c r="A108" s="13"/>
      <c r="B108" s="12"/>
      <c r="C108" s="12"/>
      <c r="D108" s="13"/>
      <c r="E108" s="11">
        <v>3</v>
      </c>
      <c r="F108" s="16" t="s">
        <v>156</v>
      </c>
      <c r="G108" s="15" t="s">
        <v>157</v>
      </c>
      <c r="H108" s="11" t="s">
        <v>140</v>
      </c>
      <c r="I108" s="19">
        <v>1</v>
      </c>
      <c r="J108" s="19">
        <v>1</v>
      </c>
      <c r="K108" s="14">
        <v>26690000</v>
      </c>
      <c r="L108" s="12"/>
    </row>
    <row r="109" spans="1:12" ht="30">
      <c r="A109" s="13"/>
      <c r="B109" s="12"/>
      <c r="C109" s="12"/>
      <c r="D109" s="13"/>
      <c r="E109" s="11">
        <v>4</v>
      </c>
      <c r="F109" s="16" t="s">
        <v>158</v>
      </c>
      <c r="G109" s="15" t="s">
        <v>159</v>
      </c>
      <c r="H109" s="11" t="s">
        <v>78</v>
      </c>
      <c r="I109" s="19">
        <v>40</v>
      </c>
      <c r="J109" s="19">
        <v>0</v>
      </c>
      <c r="K109" s="14">
        <f>K110</f>
        <v>908390000</v>
      </c>
      <c r="L109" s="12"/>
    </row>
    <row r="110" spans="1:12" ht="30">
      <c r="A110" s="13"/>
      <c r="B110" s="12"/>
      <c r="C110" s="12"/>
      <c r="D110" s="13"/>
      <c r="E110" s="11">
        <v>5</v>
      </c>
      <c r="F110" s="16" t="s">
        <v>160</v>
      </c>
      <c r="G110" s="15" t="s">
        <v>161</v>
      </c>
      <c r="H110" s="11" t="s">
        <v>140</v>
      </c>
      <c r="I110" s="19">
        <v>5000</v>
      </c>
      <c r="J110" s="19">
        <v>663</v>
      </c>
      <c r="K110" s="14">
        <v>908390000</v>
      </c>
      <c r="L110" s="12"/>
    </row>
    <row r="111" spans="1:12" ht="60">
      <c r="A111" s="13"/>
      <c r="B111" s="12"/>
      <c r="C111" s="12"/>
      <c r="D111" s="13"/>
      <c r="E111" s="11">
        <v>6</v>
      </c>
      <c r="F111" s="16" t="s">
        <v>162</v>
      </c>
      <c r="G111" s="15" t="s">
        <v>163</v>
      </c>
      <c r="H111" s="11" t="s">
        <v>164</v>
      </c>
      <c r="I111" s="19">
        <v>4</v>
      </c>
      <c r="J111" s="19">
        <v>0</v>
      </c>
      <c r="K111" s="14">
        <v>416410000</v>
      </c>
      <c r="L111" s="12"/>
    </row>
    <row r="112" spans="1:12" ht="41.45" customHeight="1">
      <c r="A112" s="13"/>
      <c r="B112" s="12"/>
      <c r="C112" s="12"/>
      <c r="D112" s="13"/>
      <c r="E112" s="11">
        <v>7</v>
      </c>
      <c r="F112" s="16" t="s">
        <v>165</v>
      </c>
      <c r="G112" s="15" t="s">
        <v>166</v>
      </c>
      <c r="H112" s="11" t="s">
        <v>167</v>
      </c>
      <c r="I112" s="19">
        <v>30</v>
      </c>
      <c r="J112" s="19">
        <v>0</v>
      </c>
      <c r="K112" s="14">
        <v>50010000</v>
      </c>
      <c r="L112" s="12"/>
    </row>
    <row r="113" spans="1:12" ht="60">
      <c r="A113" s="13"/>
      <c r="B113" s="12"/>
      <c r="C113" s="12"/>
      <c r="D113" s="13">
        <v>14</v>
      </c>
      <c r="E113" s="24" t="s">
        <v>32</v>
      </c>
      <c r="F113" s="24"/>
      <c r="G113" s="15" t="s">
        <v>253</v>
      </c>
      <c r="H113" s="11" t="s">
        <v>70</v>
      </c>
      <c r="I113" s="19">
        <v>40</v>
      </c>
      <c r="J113" s="19">
        <v>0</v>
      </c>
      <c r="K113" s="14">
        <v>435290000</v>
      </c>
      <c r="L113" s="15" t="s">
        <v>324</v>
      </c>
    </row>
    <row r="114" spans="1:12" ht="90">
      <c r="A114" s="13"/>
      <c r="B114" s="12"/>
      <c r="C114" s="12"/>
      <c r="D114" s="13"/>
      <c r="E114" s="13">
        <v>1</v>
      </c>
      <c r="F114" s="15" t="s">
        <v>168</v>
      </c>
      <c r="G114" s="15" t="s">
        <v>169</v>
      </c>
      <c r="H114" s="11" t="s">
        <v>90</v>
      </c>
      <c r="I114" s="19">
        <v>2</v>
      </c>
      <c r="J114" s="19">
        <v>0</v>
      </c>
      <c r="K114" s="14">
        <v>8610000</v>
      </c>
      <c r="L114" s="12"/>
    </row>
    <row r="115" spans="1:12" ht="90">
      <c r="A115" s="13"/>
      <c r="B115" s="12"/>
      <c r="C115" s="12"/>
      <c r="D115" s="13"/>
      <c r="E115" s="13">
        <v>2</v>
      </c>
      <c r="F115" s="15" t="s">
        <v>170</v>
      </c>
      <c r="G115" s="15" t="s">
        <v>171</v>
      </c>
      <c r="H115" s="11" t="s">
        <v>90</v>
      </c>
      <c r="I115" s="19">
        <v>2</v>
      </c>
      <c r="J115" s="19">
        <v>0</v>
      </c>
      <c r="K115" s="14">
        <v>10580000</v>
      </c>
      <c r="L115" s="12"/>
    </row>
    <row r="116" spans="1:12" ht="45">
      <c r="A116" s="13"/>
      <c r="B116" s="12"/>
      <c r="C116" s="12"/>
      <c r="D116" s="13"/>
      <c r="E116" s="13">
        <v>3</v>
      </c>
      <c r="F116" s="15" t="s">
        <v>172</v>
      </c>
      <c r="G116" s="15" t="s">
        <v>173</v>
      </c>
      <c r="H116" s="11" t="s">
        <v>90</v>
      </c>
      <c r="I116" s="19">
        <v>2</v>
      </c>
      <c r="J116" s="19">
        <v>0</v>
      </c>
      <c r="K116" s="14">
        <v>26800000</v>
      </c>
      <c r="L116" s="12"/>
    </row>
    <row r="117" spans="1:12" ht="45">
      <c r="A117" s="13"/>
      <c r="B117" s="12"/>
      <c r="C117" s="12"/>
      <c r="D117" s="13"/>
      <c r="E117" s="13">
        <v>4</v>
      </c>
      <c r="F117" s="15" t="s">
        <v>174</v>
      </c>
      <c r="G117" s="15" t="s">
        <v>175</v>
      </c>
      <c r="H117" s="11" t="s">
        <v>140</v>
      </c>
      <c r="I117" s="19">
        <v>1</v>
      </c>
      <c r="J117" s="19">
        <v>0</v>
      </c>
      <c r="K117" s="14">
        <v>9250000</v>
      </c>
      <c r="L117" s="12"/>
    </row>
    <row r="118" spans="1:12" ht="45">
      <c r="A118" s="13"/>
      <c r="B118" s="12"/>
      <c r="C118" s="12"/>
      <c r="D118" s="13"/>
      <c r="E118" s="13">
        <v>5</v>
      </c>
      <c r="F118" s="15" t="s">
        <v>176</v>
      </c>
      <c r="G118" s="15" t="s">
        <v>177</v>
      </c>
      <c r="H118" s="11" t="s">
        <v>140</v>
      </c>
      <c r="I118" s="19">
        <v>7</v>
      </c>
      <c r="J118" s="19">
        <v>0</v>
      </c>
      <c r="K118" s="14">
        <v>380050000</v>
      </c>
      <c r="L118" s="12"/>
    </row>
    <row r="119" spans="1:12" ht="45">
      <c r="A119" s="13"/>
      <c r="B119" s="12"/>
      <c r="C119" s="12"/>
      <c r="D119" s="13">
        <v>15</v>
      </c>
      <c r="E119" s="24" t="s">
        <v>187</v>
      </c>
      <c r="F119" s="24"/>
      <c r="G119" s="15" t="s">
        <v>188</v>
      </c>
      <c r="H119" s="11" t="s">
        <v>70</v>
      </c>
      <c r="I119" s="19">
        <v>100</v>
      </c>
      <c r="J119" s="19">
        <v>100</v>
      </c>
      <c r="K119" s="14">
        <v>785840000</v>
      </c>
      <c r="L119" s="15" t="s">
        <v>325</v>
      </c>
    </row>
    <row r="120" spans="1:12" ht="60">
      <c r="A120" s="13"/>
      <c r="B120" s="12"/>
      <c r="C120" s="12"/>
      <c r="D120" s="13"/>
      <c r="E120" s="11">
        <v>1</v>
      </c>
      <c r="F120" s="16" t="s">
        <v>189</v>
      </c>
      <c r="G120" s="15" t="s">
        <v>190</v>
      </c>
      <c r="H120" s="11" t="s">
        <v>191</v>
      </c>
      <c r="I120" s="19">
        <v>50</v>
      </c>
      <c r="J120" s="19">
        <v>0</v>
      </c>
      <c r="K120" s="14">
        <v>82000000</v>
      </c>
      <c r="L120" s="12"/>
    </row>
    <row r="121" spans="1:12" ht="60">
      <c r="A121" s="13"/>
      <c r="B121" s="12"/>
      <c r="C121" s="12"/>
      <c r="D121" s="13"/>
      <c r="E121" s="11">
        <v>2</v>
      </c>
      <c r="F121" s="16" t="s">
        <v>192</v>
      </c>
      <c r="G121" s="15" t="s">
        <v>193</v>
      </c>
      <c r="H121" s="11" t="s">
        <v>94</v>
      </c>
      <c r="I121" s="19">
        <v>6631</v>
      </c>
      <c r="J121" s="19">
        <v>6620</v>
      </c>
      <c r="K121" s="14">
        <v>19550000</v>
      </c>
      <c r="L121" s="12"/>
    </row>
    <row r="122" spans="1:12" ht="45">
      <c r="A122" s="13"/>
      <c r="B122" s="12"/>
      <c r="C122" s="12"/>
      <c r="D122" s="13"/>
      <c r="E122" s="11">
        <v>3</v>
      </c>
      <c r="F122" s="16" t="s">
        <v>194</v>
      </c>
      <c r="G122" s="15" t="s">
        <v>195</v>
      </c>
      <c r="H122" s="11" t="s">
        <v>94</v>
      </c>
      <c r="I122" s="19">
        <v>10.36</v>
      </c>
      <c r="J122" s="19">
        <v>5.36</v>
      </c>
      <c r="K122" s="14">
        <v>684290000</v>
      </c>
      <c r="L122" s="12"/>
    </row>
    <row r="123" spans="1:12" ht="45">
      <c r="A123" s="13"/>
      <c r="B123" s="12"/>
      <c r="C123" s="12"/>
      <c r="D123" s="13">
        <v>16</v>
      </c>
      <c r="E123" s="24" t="s">
        <v>35</v>
      </c>
      <c r="F123" s="24"/>
      <c r="G123" s="15" t="s">
        <v>196</v>
      </c>
      <c r="H123" s="11" t="s">
        <v>70</v>
      </c>
      <c r="I123" s="19">
        <v>9</v>
      </c>
      <c r="J123" s="19">
        <v>6.54</v>
      </c>
      <c r="K123" s="14">
        <v>28640000</v>
      </c>
      <c r="L123" s="15" t="s">
        <v>324</v>
      </c>
    </row>
    <row r="124" spans="1:12" ht="43.5" customHeight="1">
      <c r="A124" s="13"/>
      <c r="B124" s="12"/>
      <c r="C124" s="12"/>
      <c r="D124" s="13"/>
      <c r="E124" s="11">
        <v>1</v>
      </c>
      <c r="F124" s="16" t="s">
        <v>197</v>
      </c>
      <c r="G124" s="15" t="s">
        <v>198</v>
      </c>
      <c r="H124" s="11" t="s">
        <v>199</v>
      </c>
      <c r="I124" s="19">
        <v>25</v>
      </c>
      <c r="J124" s="19">
        <v>14</v>
      </c>
      <c r="K124" s="14">
        <v>28640000</v>
      </c>
      <c r="L124" s="12"/>
    </row>
    <row r="125" spans="1:12" ht="43.5" customHeight="1">
      <c r="A125" s="13"/>
      <c r="B125" s="12"/>
      <c r="C125" s="12"/>
      <c r="D125" s="13">
        <v>17</v>
      </c>
      <c r="E125" s="24" t="s">
        <v>46</v>
      </c>
      <c r="F125" s="24"/>
      <c r="G125" s="15" t="s">
        <v>330</v>
      </c>
      <c r="H125" s="11" t="s">
        <v>70</v>
      </c>
      <c r="I125" s="19">
        <v>95</v>
      </c>
      <c r="J125" s="19">
        <v>88</v>
      </c>
      <c r="K125" s="14">
        <v>369313000</v>
      </c>
      <c r="L125" s="15" t="s">
        <v>340</v>
      </c>
    </row>
    <row r="126" spans="1:12" ht="43.5" customHeight="1">
      <c r="A126" s="13"/>
      <c r="B126" s="12"/>
      <c r="C126" s="12"/>
      <c r="D126" s="13"/>
      <c r="E126" s="16">
        <v>1</v>
      </c>
      <c r="F126" s="16" t="s">
        <v>331</v>
      </c>
      <c r="G126" s="15" t="s">
        <v>332</v>
      </c>
      <c r="H126" s="11" t="s">
        <v>90</v>
      </c>
      <c r="I126" s="19">
        <v>36</v>
      </c>
      <c r="J126" s="19">
        <v>9</v>
      </c>
      <c r="K126" s="14">
        <v>369313000</v>
      </c>
      <c r="L126" s="12"/>
    </row>
    <row r="127" spans="1:12" ht="43.5" customHeight="1">
      <c r="A127" s="13"/>
      <c r="B127" s="12"/>
      <c r="C127" s="12"/>
      <c r="D127" s="13">
        <v>18</v>
      </c>
      <c r="E127" s="24" t="s">
        <v>47</v>
      </c>
      <c r="F127" s="24"/>
      <c r="G127" s="15" t="s">
        <v>333</v>
      </c>
      <c r="H127" s="11" t="s">
        <v>70</v>
      </c>
      <c r="I127" s="19">
        <v>90</v>
      </c>
      <c r="J127" s="19">
        <v>2.04</v>
      </c>
      <c r="K127" s="14">
        <v>5564250134</v>
      </c>
      <c r="L127" s="15" t="s">
        <v>340</v>
      </c>
    </row>
    <row r="128" spans="1:12" ht="75">
      <c r="A128" s="13"/>
      <c r="B128" s="12"/>
      <c r="C128" s="12"/>
      <c r="D128" s="13"/>
      <c r="E128" s="16">
        <v>1</v>
      </c>
      <c r="F128" s="16" t="s">
        <v>334</v>
      </c>
      <c r="G128" s="15" t="s">
        <v>335</v>
      </c>
      <c r="H128" s="11" t="s">
        <v>336</v>
      </c>
      <c r="I128" s="19">
        <v>63</v>
      </c>
      <c r="J128" s="19">
        <v>63</v>
      </c>
      <c r="K128" s="14">
        <v>550650134</v>
      </c>
      <c r="L128" s="12"/>
    </row>
    <row r="129" spans="1:12" ht="43.5" customHeight="1">
      <c r="A129" s="13"/>
      <c r="B129" s="12"/>
      <c r="C129" s="12"/>
      <c r="D129" s="13"/>
      <c r="E129" s="16">
        <v>2</v>
      </c>
      <c r="F129" s="16" t="s">
        <v>337</v>
      </c>
      <c r="G129" s="15" t="s">
        <v>338</v>
      </c>
      <c r="H129" s="11" t="s">
        <v>339</v>
      </c>
      <c r="I129" s="19">
        <v>7</v>
      </c>
      <c r="J129" s="19">
        <v>1</v>
      </c>
      <c r="K129" s="14">
        <v>5013600000</v>
      </c>
      <c r="L129" s="12"/>
    </row>
    <row r="130" spans="1:12" ht="43.5" customHeight="1">
      <c r="A130" s="13"/>
      <c r="B130" s="12"/>
      <c r="C130" s="12"/>
      <c r="D130" s="13">
        <v>19</v>
      </c>
      <c r="E130" s="24" t="s">
        <v>48</v>
      </c>
      <c r="F130" s="24"/>
      <c r="G130" s="15" t="s">
        <v>264</v>
      </c>
      <c r="H130" s="11" t="s">
        <v>70</v>
      </c>
      <c r="I130" s="19">
        <v>90</v>
      </c>
      <c r="J130" s="19">
        <v>0</v>
      </c>
      <c r="K130" s="14">
        <v>1387760000</v>
      </c>
      <c r="L130" s="15" t="s">
        <v>322</v>
      </c>
    </row>
    <row r="131" spans="1:12" ht="43.5" customHeight="1">
      <c r="A131" s="13"/>
      <c r="B131" s="12"/>
      <c r="C131" s="12"/>
      <c r="D131" s="13"/>
      <c r="E131" s="11">
        <v>1</v>
      </c>
      <c r="F131" s="15" t="s">
        <v>265</v>
      </c>
      <c r="G131" s="15" t="s">
        <v>266</v>
      </c>
      <c r="H131" s="11" t="s">
        <v>140</v>
      </c>
      <c r="I131" s="19">
        <v>3</v>
      </c>
      <c r="J131" s="19">
        <v>0</v>
      </c>
      <c r="K131" s="14">
        <v>1387760000</v>
      </c>
      <c r="L131" s="12"/>
    </row>
    <row r="132" spans="1:12" ht="43.5" customHeight="1">
      <c r="A132" s="13"/>
      <c r="B132" s="12"/>
      <c r="C132" s="12"/>
      <c r="D132" s="13">
        <v>20</v>
      </c>
      <c r="E132" s="24" t="s">
        <v>13</v>
      </c>
      <c r="F132" s="24"/>
      <c r="G132" s="16" t="s">
        <v>57</v>
      </c>
      <c r="H132" s="11" t="s">
        <v>59</v>
      </c>
      <c r="I132" s="19">
        <v>53</v>
      </c>
      <c r="J132" s="19">
        <v>44</v>
      </c>
      <c r="K132" s="14">
        <f>SUM(K133:K136)</f>
        <v>3451565400</v>
      </c>
      <c r="L132" s="15" t="s">
        <v>318</v>
      </c>
    </row>
    <row r="133" spans="1:12" ht="60">
      <c r="A133" s="13"/>
      <c r="B133" s="12"/>
      <c r="C133" s="12"/>
      <c r="D133" s="13"/>
      <c r="E133" s="11">
        <v>1</v>
      </c>
      <c r="F133" s="15" t="s">
        <v>62</v>
      </c>
      <c r="G133" s="16" t="s">
        <v>60</v>
      </c>
      <c r="H133" s="11" t="s">
        <v>61</v>
      </c>
      <c r="I133" s="19">
        <v>6</v>
      </c>
      <c r="J133" s="19">
        <v>0</v>
      </c>
      <c r="K133" s="14">
        <v>3143408550</v>
      </c>
      <c r="L133" s="12"/>
    </row>
    <row r="134" spans="1:12" ht="60">
      <c r="A134" s="13"/>
      <c r="B134" s="12"/>
      <c r="C134" s="12"/>
      <c r="D134" s="13"/>
      <c r="E134" s="11">
        <v>2</v>
      </c>
      <c r="F134" s="16" t="s">
        <v>63</v>
      </c>
      <c r="G134" s="16" t="s">
        <v>64</v>
      </c>
      <c r="H134" s="11" t="s">
        <v>61</v>
      </c>
      <c r="I134" s="19">
        <v>1</v>
      </c>
      <c r="J134" s="19">
        <v>0</v>
      </c>
      <c r="K134" s="14">
        <v>149088000</v>
      </c>
      <c r="L134" s="12"/>
    </row>
    <row r="135" spans="1:12" ht="75">
      <c r="A135" s="13"/>
      <c r="B135" s="12"/>
      <c r="C135" s="12"/>
      <c r="D135" s="13"/>
      <c r="E135" s="11">
        <v>3</v>
      </c>
      <c r="F135" s="16" t="s">
        <v>65</v>
      </c>
      <c r="G135" s="16" t="s">
        <v>66</v>
      </c>
      <c r="H135" s="11" t="s">
        <v>61</v>
      </c>
      <c r="I135" s="19">
        <v>5</v>
      </c>
      <c r="J135" s="19">
        <v>0</v>
      </c>
      <c r="K135" s="14">
        <v>153276650</v>
      </c>
      <c r="L135" s="12"/>
    </row>
    <row r="136" spans="1:12" ht="60">
      <c r="A136" s="13"/>
      <c r="B136" s="12"/>
      <c r="C136" s="12"/>
      <c r="D136" s="13"/>
      <c r="E136" s="11">
        <v>4</v>
      </c>
      <c r="F136" s="16" t="s">
        <v>67</v>
      </c>
      <c r="G136" s="16" t="s">
        <v>68</v>
      </c>
      <c r="H136" s="11" t="s">
        <v>61</v>
      </c>
      <c r="I136" s="19">
        <v>5</v>
      </c>
      <c r="J136" s="19">
        <v>0</v>
      </c>
      <c r="K136" s="14">
        <v>5792200</v>
      </c>
      <c r="L136" s="12"/>
    </row>
    <row r="137" spans="1:12" ht="43.5" customHeight="1">
      <c r="A137" s="13"/>
      <c r="B137" s="12"/>
      <c r="C137" s="12"/>
      <c r="D137" s="13">
        <v>21</v>
      </c>
      <c r="E137" s="24" t="s">
        <v>14</v>
      </c>
      <c r="F137" s="24"/>
      <c r="G137" s="15" t="s">
        <v>69</v>
      </c>
      <c r="H137" s="11" t="s">
        <v>70</v>
      </c>
      <c r="I137" s="19">
        <v>100</v>
      </c>
      <c r="J137" s="19">
        <v>35</v>
      </c>
      <c r="K137" s="14">
        <f>SUM(K138:K139)</f>
        <v>2458745500</v>
      </c>
      <c r="L137" s="15" t="s">
        <v>318</v>
      </c>
    </row>
    <row r="138" spans="1:12" ht="43.5" customHeight="1">
      <c r="A138" s="13"/>
      <c r="B138" s="12"/>
      <c r="C138" s="12"/>
      <c r="D138" s="13"/>
      <c r="E138" s="11">
        <v>1</v>
      </c>
      <c r="F138" s="16" t="s">
        <v>71</v>
      </c>
      <c r="G138" s="15" t="s">
        <v>72</v>
      </c>
      <c r="H138" s="11" t="s">
        <v>61</v>
      </c>
      <c r="I138" s="19">
        <v>2</v>
      </c>
      <c r="J138" s="19">
        <v>0</v>
      </c>
      <c r="K138" s="14">
        <v>2150025500</v>
      </c>
      <c r="L138" s="12"/>
    </row>
    <row r="139" spans="1:12" ht="43.5" customHeight="1">
      <c r="A139" s="13"/>
      <c r="B139" s="12"/>
      <c r="C139" s="12"/>
      <c r="D139" s="13"/>
      <c r="E139" s="11">
        <v>2</v>
      </c>
      <c r="F139" s="16" t="s">
        <v>73</v>
      </c>
      <c r="G139" s="15" t="s">
        <v>74</v>
      </c>
      <c r="H139" s="11" t="s">
        <v>61</v>
      </c>
      <c r="I139" s="19">
        <v>3</v>
      </c>
      <c r="J139" s="19">
        <v>0</v>
      </c>
      <c r="K139" s="14">
        <v>308720000</v>
      </c>
      <c r="L139" s="12"/>
    </row>
    <row r="140" spans="1:12" ht="75">
      <c r="A140" s="13"/>
      <c r="B140" s="12"/>
      <c r="C140" s="15" t="s">
        <v>9</v>
      </c>
      <c r="D140" s="13">
        <v>1</v>
      </c>
      <c r="E140" s="24" t="s">
        <v>49</v>
      </c>
      <c r="F140" s="24"/>
      <c r="G140" s="15" t="s">
        <v>254</v>
      </c>
      <c r="H140" s="11" t="s">
        <v>70</v>
      </c>
      <c r="I140" s="19">
        <v>35.700000000000003</v>
      </c>
      <c r="J140" s="19">
        <v>35.700000000000003</v>
      </c>
      <c r="K140" s="14">
        <v>12887600</v>
      </c>
      <c r="L140" s="15" t="s">
        <v>318</v>
      </c>
    </row>
    <row r="141" spans="1:12" ht="60">
      <c r="A141" s="13"/>
      <c r="B141" s="12"/>
      <c r="C141" s="15"/>
      <c r="D141" s="13"/>
      <c r="E141" s="13"/>
      <c r="F141" s="15" t="s">
        <v>255</v>
      </c>
      <c r="G141" s="15" t="s">
        <v>256</v>
      </c>
      <c r="H141" s="11" t="s">
        <v>61</v>
      </c>
      <c r="I141" s="19">
        <v>1</v>
      </c>
      <c r="J141" s="19">
        <v>1</v>
      </c>
      <c r="K141" s="14">
        <v>12887600</v>
      </c>
      <c r="L141" s="12"/>
    </row>
    <row r="142" spans="1:12" ht="30">
      <c r="A142" s="13"/>
      <c r="B142" s="12"/>
      <c r="C142" s="12"/>
      <c r="D142" s="13">
        <v>2</v>
      </c>
      <c r="E142" s="24" t="s">
        <v>50</v>
      </c>
      <c r="F142" s="24"/>
      <c r="G142" s="15" t="s">
        <v>257</v>
      </c>
      <c r="H142" s="11" t="s">
        <v>258</v>
      </c>
      <c r="I142" s="19">
        <v>69</v>
      </c>
      <c r="J142" s="19">
        <v>68.12</v>
      </c>
      <c r="K142" s="14">
        <v>610407390</v>
      </c>
      <c r="L142" s="15" t="s">
        <v>318</v>
      </c>
    </row>
    <row r="143" spans="1:12" ht="90">
      <c r="A143" s="13"/>
      <c r="B143" s="12"/>
      <c r="C143" s="12"/>
      <c r="D143" s="13"/>
      <c r="E143" s="13">
        <v>1</v>
      </c>
      <c r="F143" s="15" t="s">
        <v>259</v>
      </c>
      <c r="G143" s="15" t="s">
        <v>260</v>
      </c>
      <c r="H143" s="11" t="s">
        <v>61</v>
      </c>
      <c r="I143" s="19">
        <v>10</v>
      </c>
      <c r="J143" s="19">
        <v>0</v>
      </c>
      <c r="K143" s="14">
        <v>134212990</v>
      </c>
      <c r="L143" s="12"/>
    </row>
    <row r="144" spans="1:12" ht="60">
      <c r="A144" s="13"/>
      <c r="B144" s="12"/>
      <c r="C144" s="12"/>
      <c r="D144" s="13"/>
      <c r="E144" s="13">
        <v>2</v>
      </c>
      <c r="F144" s="15" t="s">
        <v>261</v>
      </c>
      <c r="G144" s="15" t="s">
        <v>262</v>
      </c>
      <c r="H144" s="11" t="s">
        <v>263</v>
      </c>
      <c r="I144" s="19">
        <v>162.06</v>
      </c>
      <c r="J144" s="19">
        <v>0</v>
      </c>
      <c r="K144" s="14">
        <v>476194400</v>
      </c>
      <c r="L144" s="12"/>
    </row>
    <row r="145" spans="1:12" ht="45">
      <c r="A145" s="13"/>
      <c r="B145" s="12"/>
      <c r="C145" s="12"/>
      <c r="D145" s="13">
        <v>3</v>
      </c>
      <c r="E145" s="24" t="s">
        <v>36</v>
      </c>
      <c r="F145" s="24"/>
      <c r="G145" s="15" t="s">
        <v>200</v>
      </c>
      <c r="H145" s="11" t="s">
        <v>70</v>
      </c>
      <c r="I145" s="19">
        <v>100</v>
      </c>
      <c r="J145" s="19">
        <v>43.86</v>
      </c>
      <c r="K145" s="14">
        <v>48390700</v>
      </c>
      <c r="L145" s="15" t="s">
        <v>318</v>
      </c>
    </row>
    <row r="146" spans="1:12" ht="45">
      <c r="A146" s="13"/>
      <c r="B146" s="12"/>
      <c r="C146" s="12"/>
      <c r="D146" s="13"/>
      <c r="E146" s="11">
        <v>1</v>
      </c>
      <c r="F146" s="16" t="s">
        <v>201</v>
      </c>
      <c r="G146" s="15" t="s">
        <v>202</v>
      </c>
      <c r="H146" s="11" t="s">
        <v>78</v>
      </c>
      <c r="I146" s="19">
        <v>14</v>
      </c>
      <c r="J146" s="19">
        <v>0</v>
      </c>
      <c r="K146" s="14">
        <v>48390700</v>
      </c>
      <c r="L146" s="12"/>
    </row>
    <row r="147" spans="1:12" ht="29.1" customHeight="1">
      <c r="A147" s="13"/>
      <c r="B147" s="12"/>
      <c r="C147" s="12"/>
      <c r="D147" s="13">
        <v>4</v>
      </c>
      <c r="E147" s="24" t="s">
        <v>48</v>
      </c>
      <c r="F147" s="24"/>
      <c r="G147" s="15" t="s">
        <v>264</v>
      </c>
      <c r="H147" s="11" t="s">
        <v>70</v>
      </c>
      <c r="I147" s="19">
        <v>90</v>
      </c>
      <c r="J147" s="19">
        <v>0</v>
      </c>
      <c r="K147" s="14">
        <v>1387760000</v>
      </c>
      <c r="L147" s="15" t="s">
        <v>322</v>
      </c>
    </row>
    <row r="148" spans="1:12" ht="30">
      <c r="A148" s="13"/>
      <c r="B148" s="12"/>
      <c r="C148" s="12"/>
      <c r="D148" s="13"/>
      <c r="E148" s="13">
        <v>1</v>
      </c>
      <c r="F148" s="15" t="s">
        <v>265</v>
      </c>
      <c r="G148" s="15" t="s">
        <v>266</v>
      </c>
      <c r="H148" s="11" t="s">
        <v>140</v>
      </c>
      <c r="I148" s="19">
        <v>3</v>
      </c>
      <c r="J148" s="19">
        <v>0</v>
      </c>
      <c r="K148" s="14">
        <v>1387760000</v>
      </c>
      <c r="L148" s="12"/>
    </row>
    <row r="149" spans="1:12" ht="30">
      <c r="A149" s="13"/>
      <c r="B149" s="12"/>
      <c r="C149" s="12"/>
      <c r="D149" s="13">
        <v>5</v>
      </c>
      <c r="E149" s="24" t="s">
        <v>51</v>
      </c>
      <c r="F149" s="24"/>
      <c r="G149" s="15" t="s">
        <v>267</v>
      </c>
      <c r="H149" s="11" t="s">
        <v>70</v>
      </c>
      <c r="I149" s="19">
        <v>85</v>
      </c>
      <c r="J149" s="19">
        <v>0</v>
      </c>
      <c r="K149" s="14">
        <v>82452300</v>
      </c>
      <c r="L149" s="15" t="s">
        <v>322</v>
      </c>
    </row>
    <row r="150" spans="1:12" ht="45">
      <c r="A150" s="13"/>
      <c r="B150" s="12"/>
      <c r="C150" s="12"/>
      <c r="D150" s="13"/>
      <c r="E150" s="13">
        <v>1</v>
      </c>
      <c r="F150" s="15" t="s">
        <v>268</v>
      </c>
      <c r="G150" s="15" t="s">
        <v>269</v>
      </c>
      <c r="H150" s="11" t="s">
        <v>140</v>
      </c>
      <c r="I150" s="19">
        <v>570</v>
      </c>
      <c r="J150" s="19">
        <v>0</v>
      </c>
      <c r="K150" s="14">
        <v>82452300</v>
      </c>
      <c r="L150" s="12"/>
    </row>
    <row r="151" spans="1:12" ht="75">
      <c r="A151" s="13"/>
      <c r="B151" s="12"/>
      <c r="C151" s="15" t="s">
        <v>10</v>
      </c>
      <c r="D151" s="13">
        <v>1</v>
      </c>
      <c r="E151" s="25" t="s">
        <v>270</v>
      </c>
      <c r="F151" s="25"/>
      <c r="G151" s="15" t="s">
        <v>277</v>
      </c>
      <c r="H151" s="11" t="s">
        <v>70</v>
      </c>
      <c r="I151" s="19">
        <v>100</v>
      </c>
      <c r="J151" s="19">
        <v>0</v>
      </c>
      <c r="K151" s="14">
        <v>417535000</v>
      </c>
      <c r="L151" s="15" t="s">
        <v>325</v>
      </c>
    </row>
    <row r="152" spans="1:12" ht="45">
      <c r="A152" s="13"/>
      <c r="B152" s="12"/>
      <c r="C152" s="15"/>
      <c r="D152" s="13"/>
      <c r="E152" s="13">
        <v>1</v>
      </c>
      <c r="F152" s="15" t="s">
        <v>278</v>
      </c>
      <c r="G152" s="15" t="s">
        <v>279</v>
      </c>
      <c r="H152" s="11" t="s">
        <v>90</v>
      </c>
      <c r="I152" s="19">
        <v>1</v>
      </c>
      <c r="J152" s="19">
        <v>0</v>
      </c>
      <c r="K152" s="14">
        <v>130135000</v>
      </c>
      <c r="L152" s="12"/>
    </row>
    <row r="153" spans="1:12" ht="45">
      <c r="A153" s="13"/>
      <c r="B153" s="12"/>
      <c r="C153" s="15"/>
      <c r="D153" s="13"/>
      <c r="E153" s="13">
        <v>2</v>
      </c>
      <c r="F153" s="15" t="s">
        <v>280</v>
      </c>
      <c r="G153" s="15" t="s">
        <v>281</v>
      </c>
      <c r="H153" s="11" t="s">
        <v>90</v>
      </c>
      <c r="I153" s="19">
        <v>1</v>
      </c>
      <c r="J153" s="19"/>
      <c r="K153" s="14">
        <v>287400000</v>
      </c>
      <c r="L153" s="12"/>
    </row>
    <row r="154" spans="1:12" ht="41.45" customHeight="1">
      <c r="A154" s="13"/>
      <c r="B154" s="12"/>
      <c r="C154" s="12"/>
      <c r="D154" s="13">
        <v>2</v>
      </c>
      <c r="E154" s="24" t="s">
        <v>271</v>
      </c>
      <c r="F154" s="24"/>
      <c r="G154" s="15" t="s">
        <v>282</v>
      </c>
      <c r="H154" s="11" t="s">
        <v>70</v>
      </c>
      <c r="I154" s="19">
        <v>100</v>
      </c>
      <c r="J154" s="19">
        <v>0</v>
      </c>
      <c r="K154" s="14">
        <v>231404900</v>
      </c>
      <c r="L154" s="15" t="s">
        <v>325</v>
      </c>
    </row>
    <row r="155" spans="1:12" ht="41.45" customHeight="1">
      <c r="A155" s="13"/>
      <c r="B155" s="12"/>
      <c r="C155" s="12"/>
      <c r="D155" s="13"/>
      <c r="E155" s="11">
        <v>1</v>
      </c>
      <c r="F155" s="16" t="s">
        <v>283</v>
      </c>
      <c r="G155" s="15" t="s">
        <v>284</v>
      </c>
      <c r="H155" s="11" t="s">
        <v>78</v>
      </c>
      <c r="I155" s="19">
        <v>10</v>
      </c>
      <c r="J155" s="19">
        <v>0</v>
      </c>
      <c r="K155" s="14">
        <v>231404900</v>
      </c>
      <c r="L155" s="12"/>
    </row>
    <row r="156" spans="1:12" ht="45">
      <c r="A156" s="13"/>
      <c r="B156" s="12"/>
      <c r="C156" s="12"/>
      <c r="D156" s="13">
        <v>3</v>
      </c>
      <c r="E156" s="24" t="s">
        <v>272</v>
      </c>
      <c r="F156" s="24"/>
      <c r="G156" s="15" t="s">
        <v>285</v>
      </c>
      <c r="H156" s="11" t="s">
        <v>70</v>
      </c>
      <c r="I156" s="19">
        <v>0.79</v>
      </c>
      <c r="J156" s="19">
        <v>0.39</v>
      </c>
      <c r="K156" s="14">
        <v>150000000</v>
      </c>
      <c r="L156" s="15" t="s">
        <v>325</v>
      </c>
    </row>
    <row r="157" spans="1:12" ht="45">
      <c r="A157" s="13"/>
      <c r="B157" s="12"/>
      <c r="C157" s="12"/>
      <c r="D157" s="13"/>
      <c r="E157" s="11">
        <v>1</v>
      </c>
      <c r="F157" s="16" t="s">
        <v>286</v>
      </c>
      <c r="G157" s="15" t="s">
        <v>287</v>
      </c>
      <c r="H157" s="11" t="s">
        <v>94</v>
      </c>
      <c r="I157" s="19">
        <v>17</v>
      </c>
      <c r="J157" s="19">
        <v>16</v>
      </c>
      <c r="K157" s="14">
        <v>150000000</v>
      </c>
      <c r="L157" s="12"/>
    </row>
    <row r="158" spans="1:12" ht="57.6" customHeight="1">
      <c r="A158" s="13"/>
      <c r="B158" s="12"/>
      <c r="C158" s="12"/>
      <c r="D158" s="13">
        <v>4</v>
      </c>
      <c r="E158" s="24" t="s">
        <v>273</v>
      </c>
      <c r="F158" s="24"/>
      <c r="G158" s="15" t="s">
        <v>288</v>
      </c>
      <c r="H158" s="11" t="s">
        <v>70</v>
      </c>
      <c r="I158" s="19">
        <v>100</v>
      </c>
      <c r="J158" s="19">
        <v>25</v>
      </c>
      <c r="K158" s="14">
        <v>6480000</v>
      </c>
      <c r="L158" s="15" t="s">
        <v>325</v>
      </c>
    </row>
    <row r="159" spans="1:12" ht="57.6" customHeight="1">
      <c r="A159" s="13"/>
      <c r="B159" s="12"/>
      <c r="C159" s="12"/>
      <c r="D159" s="13"/>
      <c r="E159" s="16">
        <v>1</v>
      </c>
      <c r="F159" s="16" t="s">
        <v>289</v>
      </c>
      <c r="G159" s="15" t="s">
        <v>290</v>
      </c>
      <c r="H159" s="11" t="s">
        <v>94</v>
      </c>
      <c r="I159" s="19">
        <v>25</v>
      </c>
      <c r="J159" s="19">
        <v>5</v>
      </c>
      <c r="K159" s="14">
        <v>6480000</v>
      </c>
      <c r="L159" s="12"/>
    </row>
    <row r="160" spans="1:12" ht="64.5" customHeight="1">
      <c r="A160" s="13"/>
      <c r="B160" s="12"/>
      <c r="C160" s="12"/>
      <c r="D160" s="13">
        <v>5</v>
      </c>
      <c r="E160" s="24" t="s">
        <v>274</v>
      </c>
      <c r="F160" s="24"/>
      <c r="G160" s="15" t="s">
        <v>291</v>
      </c>
      <c r="H160" s="11" t="s">
        <v>70</v>
      </c>
      <c r="I160" s="19">
        <v>100</v>
      </c>
      <c r="J160" s="19">
        <v>0</v>
      </c>
      <c r="K160" s="14">
        <v>9640000</v>
      </c>
      <c r="L160" s="15" t="s">
        <v>325</v>
      </c>
    </row>
    <row r="161" spans="1:12" ht="75">
      <c r="A161" s="13"/>
      <c r="B161" s="12"/>
      <c r="C161" s="12"/>
      <c r="D161" s="13"/>
      <c r="E161" s="16"/>
      <c r="F161" s="16" t="s">
        <v>292</v>
      </c>
      <c r="G161" s="15" t="s">
        <v>293</v>
      </c>
      <c r="H161" s="11" t="s">
        <v>294</v>
      </c>
      <c r="I161" s="19">
        <v>30</v>
      </c>
      <c r="J161" s="19">
        <v>0</v>
      </c>
      <c r="K161" s="14">
        <v>9640000</v>
      </c>
      <c r="L161" s="12"/>
    </row>
    <row r="162" spans="1:12" ht="59.1" customHeight="1">
      <c r="A162" s="13"/>
      <c r="B162" s="12"/>
      <c r="C162" s="12"/>
      <c r="D162" s="13">
        <v>6</v>
      </c>
      <c r="E162" s="24" t="s">
        <v>295</v>
      </c>
      <c r="F162" s="24"/>
      <c r="G162" s="15" t="s">
        <v>296</v>
      </c>
      <c r="H162" s="11" t="s">
        <v>70</v>
      </c>
      <c r="I162" s="19">
        <v>75</v>
      </c>
      <c r="J162" s="19">
        <v>0</v>
      </c>
      <c r="K162" s="14">
        <v>82850000</v>
      </c>
      <c r="L162" s="15" t="s">
        <v>325</v>
      </c>
    </row>
    <row r="163" spans="1:12" ht="42.95" customHeight="1">
      <c r="A163" s="13"/>
      <c r="B163" s="12"/>
      <c r="C163" s="12"/>
      <c r="D163" s="13"/>
      <c r="E163" s="16">
        <v>1</v>
      </c>
      <c r="F163" s="16" t="s">
        <v>297</v>
      </c>
      <c r="G163" s="15" t="s">
        <v>298</v>
      </c>
      <c r="H163" s="11" t="s">
        <v>299</v>
      </c>
      <c r="I163" s="19">
        <v>0</v>
      </c>
      <c r="J163" s="19">
        <v>0</v>
      </c>
      <c r="K163" s="14">
        <v>82850000</v>
      </c>
      <c r="L163" s="12"/>
    </row>
    <row r="164" spans="1:12" ht="45">
      <c r="A164" s="13"/>
      <c r="B164" s="12"/>
      <c r="C164" s="12"/>
      <c r="D164" s="13">
        <v>7</v>
      </c>
      <c r="E164" s="24" t="s">
        <v>275</v>
      </c>
      <c r="F164" s="24"/>
      <c r="G164" s="15" t="s">
        <v>300</v>
      </c>
      <c r="H164" s="11" t="s">
        <v>70</v>
      </c>
      <c r="I164" s="19">
        <v>75</v>
      </c>
      <c r="J164" s="19">
        <v>0</v>
      </c>
      <c r="K164" s="14">
        <v>77265000</v>
      </c>
      <c r="L164" s="15" t="s">
        <v>325</v>
      </c>
    </row>
    <row r="165" spans="1:12" ht="45">
      <c r="A165" s="13"/>
      <c r="B165" s="12"/>
      <c r="C165" s="12"/>
      <c r="D165" s="13"/>
      <c r="E165" s="16">
        <v>1</v>
      </c>
      <c r="F165" s="16" t="s">
        <v>301</v>
      </c>
      <c r="G165" s="15" t="s">
        <v>302</v>
      </c>
      <c r="H165" s="11" t="s">
        <v>101</v>
      </c>
      <c r="I165" s="19">
        <v>212616</v>
      </c>
      <c r="J165" s="19">
        <v>210000</v>
      </c>
      <c r="K165" s="14">
        <v>77265000</v>
      </c>
      <c r="L165" s="12"/>
    </row>
    <row r="166" spans="1:12" ht="31.5" customHeight="1">
      <c r="A166" s="13"/>
      <c r="B166" s="12"/>
      <c r="C166" s="12"/>
      <c r="D166" s="13">
        <v>8</v>
      </c>
      <c r="E166" s="24" t="s">
        <v>276</v>
      </c>
      <c r="F166" s="24"/>
      <c r="G166" s="15" t="s">
        <v>303</v>
      </c>
      <c r="H166" s="11" t="s">
        <v>70</v>
      </c>
      <c r="I166" s="19">
        <v>100</v>
      </c>
      <c r="J166" s="19">
        <v>0</v>
      </c>
      <c r="K166" s="14">
        <v>5390000</v>
      </c>
      <c r="L166" s="15" t="s">
        <v>325</v>
      </c>
    </row>
    <row r="167" spans="1:12" ht="60">
      <c r="A167" s="13"/>
      <c r="B167" s="12"/>
      <c r="C167" s="12"/>
      <c r="D167" s="13"/>
      <c r="E167" s="13">
        <v>1</v>
      </c>
      <c r="F167" s="15" t="s">
        <v>304</v>
      </c>
      <c r="G167" s="15" t="s">
        <v>305</v>
      </c>
      <c r="H167" s="11" t="s">
        <v>306</v>
      </c>
      <c r="I167" s="19">
        <v>17</v>
      </c>
      <c r="J167" s="19">
        <v>0</v>
      </c>
      <c r="K167" s="14">
        <v>5390000</v>
      </c>
      <c r="L167" s="12"/>
    </row>
    <row r="168" spans="1:12" ht="45">
      <c r="A168" s="13"/>
      <c r="B168" s="12"/>
      <c r="C168" s="12"/>
      <c r="D168" s="13">
        <v>9</v>
      </c>
      <c r="E168" s="24" t="s">
        <v>33</v>
      </c>
      <c r="F168" s="24"/>
      <c r="G168" s="15" t="s">
        <v>178</v>
      </c>
      <c r="H168" s="11" t="s">
        <v>70</v>
      </c>
      <c r="I168" s="19">
        <v>96.23</v>
      </c>
      <c r="J168" s="19">
        <v>63.15</v>
      </c>
      <c r="K168" s="14">
        <v>8065734000</v>
      </c>
      <c r="L168" s="15" t="s">
        <v>325</v>
      </c>
    </row>
    <row r="169" spans="1:12">
      <c r="A169" s="13"/>
      <c r="B169" s="12"/>
      <c r="C169" s="12"/>
      <c r="D169" s="13"/>
      <c r="E169" s="13">
        <v>1</v>
      </c>
      <c r="F169" s="15" t="s">
        <v>179</v>
      </c>
      <c r="G169" s="15" t="s">
        <v>180</v>
      </c>
      <c r="H169" s="11" t="s">
        <v>98</v>
      </c>
      <c r="I169" s="19">
        <v>198527</v>
      </c>
      <c r="J169" s="19">
        <v>102532</v>
      </c>
      <c r="K169" s="14">
        <v>8065734000</v>
      </c>
      <c r="L169" s="12"/>
    </row>
    <row r="170" spans="1:12" ht="60">
      <c r="A170" s="13"/>
      <c r="B170" s="12"/>
      <c r="C170" s="15" t="s">
        <v>11</v>
      </c>
      <c r="D170" s="13">
        <v>1</v>
      </c>
      <c r="E170" s="24" t="s">
        <v>307</v>
      </c>
      <c r="F170" s="24"/>
      <c r="G170" s="15" t="s">
        <v>308</v>
      </c>
      <c r="H170" s="11" t="s">
        <v>70</v>
      </c>
      <c r="I170" s="19">
        <v>100</v>
      </c>
      <c r="J170" s="19">
        <v>0</v>
      </c>
      <c r="K170" s="14">
        <v>12732803000</v>
      </c>
      <c r="L170" s="15" t="s">
        <v>329</v>
      </c>
    </row>
    <row r="171" spans="1:12" ht="60">
      <c r="A171" s="13"/>
      <c r="B171" s="12"/>
      <c r="C171" s="12"/>
      <c r="D171" s="13"/>
      <c r="E171" s="13">
        <v>1</v>
      </c>
      <c r="F171" s="15" t="s">
        <v>309</v>
      </c>
      <c r="G171" s="15" t="s">
        <v>310</v>
      </c>
      <c r="H171" s="11" t="s">
        <v>101</v>
      </c>
      <c r="I171" s="19">
        <v>400744</v>
      </c>
      <c r="J171" s="19">
        <v>0</v>
      </c>
      <c r="K171" s="14">
        <v>99450000</v>
      </c>
      <c r="L171" s="12"/>
    </row>
    <row r="172" spans="1:12" ht="60">
      <c r="A172" s="13"/>
      <c r="B172" s="12"/>
      <c r="C172" s="12"/>
      <c r="D172" s="13"/>
      <c r="E172" s="13">
        <v>2</v>
      </c>
      <c r="F172" s="15" t="s">
        <v>311</v>
      </c>
      <c r="G172" s="15" t="s">
        <v>312</v>
      </c>
      <c r="H172" s="11" t="s">
        <v>101</v>
      </c>
      <c r="I172" s="19">
        <v>200</v>
      </c>
      <c r="J172" s="19">
        <v>0</v>
      </c>
      <c r="K172" s="14">
        <v>50600000</v>
      </c>
      <c r="L172" s="12"/>
    </row>
    <row r="173" spans="1:12" ht="45">
      <c r="A173" s="13"/>
      <c r="B173" s="12"/>
      <c r="C173" s="12"/>
      <c r="D173" s="13"/>
      <c r="E173" s="13">
        <v>3</v>
      </c>
      <c r="F173" s="15" t="s">
        <v>313</v>
      </c>
      <c r="G173" s="15" t="s">
        <v>314</v>
      </c>
      <c r="H173" s="11" t="s">
        <v>101</v>
      </c>
      <c r="I173" s="19">
        <v>200</v>
      </c>
      <c r="J173" s="19">
        <v>56</v>
      </c>
      <c r="K173" s="14">
        <v>199647000</v>
      </c>
      <c r="L173" s="12"/>
    </row>
    <row r="174" spans="1:12" ht="45">
      <c r="A174" s="13"/>
      <c r="B174" s="12"/>
      <c r="C174" s="12"/>
      <c r="D174" s="13"/>
      <c r="E174" s="13">
        <v>4</v>
      </c>
      <c r="F174" s="15" t="s">
        <v>315</v>
      </c>
      <c r="G174" s="15" t="s">
        <v>316</v>
      </c>
      <c r="H174" s="11" t="s">
        <v>299</v>
      </c>
      <c r="I174" s="19">
        <v>10</v>
      </c>
      <c r="J174" s="19">
        <v>0</v>
      </c>
      <c r="K174" s="14">
        <v>12383106000</v>
      </c>
      <c r="L174" s="12"/>
    </row>
    <row r="175" spans="1:12">
      <c r="F175" s="8"/>
      <c r="G175" s="8"/>
      <c r="H175" s="9"/>
    </row>
    <row r="176" spans="1:12" s="10" customFormat="1">
      <c r="A176" s="2"/>
      <c r="B176" s="1"/>
      <c r="C176" s="1"/>
      <c r="D176" s="2"/>
      <c r="E176" s="2"/>
      <c r="F176" s="8"/>
      <c r="G176" s="8"/>
      <c r="H176" s="9"/>
      <c r="I176" s="22"/>
      <c r="J176" s="22"/>
      <c r="L176" s="1"/>
    </row>
    <row r="177" spans="1:12" s="10" customFormat="1">
      <c r="A177" s="2"/>
      <c r="B177" s="1"/>
      <c r="C177" s="1"/>
      <c r="D177" s="2"/>
      <c r="E177" s="2"/>
      <c r="F177" s="8"/>
      <c r="G177" s="8"/>
      <c r="H177" s="9"/>
      <c r="I177" s="22"/>
      <c r="J177" s="22"/>
      <c r="L177" s="1"/>
    </row>
    <row r="178" spans="1:12" s="10" customFormat="1">
      <c r="A178" s="2"/>
      <c r="B178" s="1"/>
      <c r="C178" s="1"/>
      <c r="D178" s="2"/>
      <c r="E178" s="2"/>
      <c r="F178" s="8"/>
      <c r="G178" s="8"/>
      <c r="H178" s="9"/>
      <c r="I178" s="22"/>
      <c r="J178" s="22"/>
      <c r="L178" s="1"/>
    </row>
    <row r="179" spans="1:12" s="10" customFormat="1">
      <c r="A179" s="2"/>
      <c r="B179" s="1"/>
      <c r="C179" s="1"/>
      <c r="D179" s="2"/>
      <c r="E179" s="2"/>
      <c r="F179" s="8"/>
      <c r="G179" s="8"/>
      <c r="H179" s="9"/>
      <c r="I179" s="22"/>
      <c r="J179" s="22"/>
      <c r="L179" s="1"/>
    </row>
    <row r="180" spans="1:12" s="10" customFormat="1">
      <c r="A180" s="2"/>
      <c r="B180" s="1"/>
      <c r="C180" s="1"/>
      <c r="D180" s="2"/>
      <c r="E180" s="2"/>
      <c r="F180" s="8"/>
      <c r="G180" s="8"/>
      <c r="H180" s="9"/>
      <c r="I180" s="22"/>
      <c r="J180" s="22"/>
      <c r="L180" s="1"/>
    </row>
    <row r="181" spans="1:12" s="10" customFormat="1">
      <c r="A181" s="2"/>
      <c r="B181" s="1"/>
      <c r="C181" s="1"/>
      <c r="D181" s="2"/>
      <c r="E181" s="2"/>
      <c r="F181" s="8"/>
      <c r="G181" s="8"/>
      <c r="H181" s="9"/>
      <c r="I181" s="22"/>
      <c r="J181" s="22"/>
      <c r="L181" s="1"/>
    </row>
    <row r="182" spans="1:12" s="10" customFormat="1">
      <c r="A182" s="2"/>
      <c r="B182" s="1"/>
      <c r="C182" s="1"/>
      <c r="D182" s="2"/>
      <c r="E182" s="2"/>
      <c r="F182" s="8"/>
      <c r="G182" s="8"/>
      <c r="H182" s="9"/>
      <c r="I182" s="22"/>
      <c r="J182" s="22"/>
      <c r="L182" s="1"/>
    </row>
    <row r="183" spans="1:12" s="10" customFormat="1">
      <c r="A183" s="2"/>
      <c r="B183" s="1"/>
      <c r="C183" s="1"/>
      <c r="D183" s="2"/>
      <c r="E183" s="2"/>
      <c r="F183" s="8"/>
      <c r="G183" s="8"/>
      <c r="H183" s="9"/>
      <c r="I183" s="22"/>
      <c r="J183" s="22"/>
      <c r="L183" s="1"/>
    </row>
    <row r="184" spans="1:12" s="10" customFormat="1">
      <c r="A184" s="2"/>
      <c r="B184" s="1"/>
      <c r="C184" s="1"/>
      <c r="D184" s="2"/>
      <c r="E184" s="2"/>
      <c r="G184" s="8"/>
      <c r="H184" s="9"/>
      <c r="I184" s="22"/>
      <c r="J184" s="22"/>
      <c r="L184" s="1"/>
    </row>
    <row r="185" spans="1:12" s="10" customFormat="1">
      <c r="A185" s="2"/>
      <c r="B185" s="1"/>
      <c r="C185" s="1"/>
      <c r="D185" s="2"/>
      <c r="E185" s="2"/>
      <c r="G185" s="8"/>
      <c r="H185" s="9"/>
      <c r="I185" s="22"/>
      <c r="J185" s="22"/>
      <c r="L185" s="1"/>
    </row>
    <row r="186" spans="1:12" s="10" customFormat="1">
      <c r="A186" s="2"/>
      <c r="B186" s="1"/>
      <c r="C186" s="1"/>
      <c r="D186" s="2"/>
      <c r="E186" s="2"/>
      <c r="G186" s="8"/>
      <c r="H186" s="9"/>
      <c r="I186" s="22"/>
      <c r="J186" s="22"/>
      <c r="L186" s="1"/>
    </row>
    <row r="187" spans="1:12" s="10" customFormat="1">
      <c r="A187" s="2"/>
      <c r="B187" s="1"/>
      <c r="C187" s="1"/>
      <c r="D187" s="2"/>
      <c r="E187" s="2"/>
      <c r="G187" s="8"/>
      <c r="H187" s="9"/>
      <c r="I187" s="22"/>
      <c r="J187" s="22"/>
      <c r="L187" s="1"/>
    </row>
    <row r="188" spans="1:12" s="10" customFormat="1">
      <c r="A188" s="2"/>
      <c r="B188" s="1"/>
      <c r="C188" s="1"/>
      <c r="D188" s="2"/>
      <c r="E188" s="2"/>
      <c r="G188" s="8"/>
      <c r="H188" s="9"/>
      <c r="I188" s="22"/>
      <c r="J188" s="22"/>
      <c r="L188" s="1"/>
    </row>
  </sheetData>
  <mergeCells count="61">
    <mergeCell ref="E99:F99"/>
    <mergeCell ref="E73:F73"/>
    <mergeCell ref="E75:F75"/>
    <mergeCell ref="E77:F77"/>
    <mergeCell ref="E89:F89"/>
    <mergeCell ref="E91:F91"/>
    <mergeCell ref="E93:F93"/>
    <mergeCell ref="E95:F95"/>
    <mergeCell ref="E97:F97"/>
    <mergeCell ref="E168:F168"/>
    <mergeCell ref="E170:F170"/>
    <mergeCell ref="E17:F17"/>
    <mergeCell ref="E15:F15"/>
    <mergeCell ref="E156:F156"/>
    <mergeCell ref="E158:F158"/>
    <mergeCell ref="E160:F160"/>
    <mergeCell ref="E162:F162"/>
    <mergeCell ref="E164:F164"/>
    <mergeCell ref="E166:F166"/>
    <mergeCell ref="E142:F142"/>
    <mergeCell ref="E145:F145"/>
    <mergeCell ref="E147:F147"/>
    <mergeCell ref="E149:F149"/>
    <mergeCell ref="E151:F151"/>
    <mergeCell ref="E125:F125"/>
    <mergeCell ref="E154:F154"/>
    <mergeCell ref="E101:F101"/>
    <mergeCell ref="E105:F105"/>
    <mergeCell ref="E113:F113"/>
    <mergeCell ref="E119:F119"/>
    <mergeCell ref="E123:F123"/>
    <mergeCell ref="E140:F140"/>
    <mergeCell ref="E137:F137"/>
    <mergeCell ref="E127:F127"/>
    <mergeCell ref="E130:F130"/>
    <mergeCell ref="E132:F132"/>
    <mergeCell ref="E80:F80"/>
    <mergeCell ref="E84:F84"/>
    <mergeCell ref="E86:F86"/>
    <mergeCell ref="E48:F48"/>
    <mergeCell ref="E50:F50"/>
    <mergeCell ref="E58:F58"/>
    <mergeCell ref="E64:F64"/>
    <mergeCell ref="E66:F66"/>
    <mergeCell ref="E69:F69"/>
    <mergeCell ref="D1:F1"/>
    <mergeCell ref="E46:F46"/>
    <mergeCell ref="E19:F19"/>
    <mergeCell ref="E22:F22"/>
    <mergeCell ref="E25:F25"/>
    <mergeCell ref="E29:F29"/>
    <mergeCell ref="E32:F32"/>
    <mergeCell ref="E34:F34"/>
    <mergeCell ref="E36:F36"/>
    <mergeCell ref="E38:F38"/>
    <mergeCell ref="E40:F40"/>
    <mergeCell ref="E42:F42"/>
    <mergeCell ref="E44:F44"/>
    <mergeCell ref="E2:F2"/>
    <mergeCell ref="E10:F10"/>
    <mergeCell ref="E7:F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EC19-BB47-4D7B-A077-08967DB43CE1}">
  <dimension ref="A1:L51"/>
  <sheetViews>
    <sheetView zoomScale="70" zoomScaleNormal="70" workbookViewId="0">
      <selection activeCell="Q11" sqref="Q11"/>
    </sheetView>
  </sheetViews>
  <sheetFormatPr defaultColWidth="8.7109375" defaultRowHeight="15"/>
  <cols>
    <col min="1" max="1" width="7" style="2" customWidth="1"/>
    <col min="2" max="2" width="36.42578125" style="1" customWidth="1"/>
    <col min="3" max="3" width="24.85546875" style="1" customWidth="1"/>
    <col min="4" max="4" width="3.7109375" style="2" customWidth="1"/>
    <col min="5" max="5" width="8.42578125" style="2" customWidth="1"/>
    <col min="6" max="6" width="27.140625" style="8" customWidth="1"/>
    <col min="7" max="7" width="33.28515625" style="8" customWidth="1"/>
    <col min="8" max="8" width="12" style="2" customWidth="1"/>
    <col min="9" max="9" width="13.42578125" style="22" customWidth="1"/>
    <col min="10" max="10" width="12.140625" style="22" customWidth="1"/>
    <col min="11" max="11" width="22.5703125" style="10" customWidth="1"/>
    <col min="12" max="12" width="26.42578125" style="1" customWidth="1"/>
    <col min="13" max="16384" width="8.7109375" style="1"/>
  </cols>
  <sheetData>
    <row r="1" spans="1:12">
      <c r="A1" s="11" t="s">
        <v>0</v>
      </c>
      <c r="B1" s="11" t="s">
        <v>1</v>
      </c>
      <c r="C1" s="12" t="s">
        <v>12</v>
      </c>
      <c r="D1" s="23" t="s">
        <v>52</v>
      </c>
      <c r="E1" s="23"/>
      <c r="F1" s="23"/>
      <c r="G1" s="11" t="s">
        <v>56</v>
      </c>
      <c r="H1" s="13" t="s">
        <v>58</v>
      </c>
      <c r="I1" s="19" t="s">
        <v>53</v>
      </c>
      <c r="J1" s="19" t="s">
        <v>54</v>
      </c>
      <c r="K1" s="14" t="s">
        <v>55</v>
      </c>
      <c r="L1" s="12" t="s">
        <v>317</v>
      </c>
    </row>
    <row r="2" spans="1:12" ht="45">
      <c r="A2" s="13">
        <v>2</v>
      </c>
      <c r="B2" s="15" t="s">
        <v>3</v>
      </c>
      <c r="C2" s="15" t="s">
        <v>341</v>
      </c>
      <c r="D2" s="13">
        <v>1</v>
      </c>
      <c r="E2" s="24" t="s">
        <v>342</v>
      </c>
      <c r="F2" s="24"/>
      <c r="G2" s="15" t="s">
        <v>352</v>
      </c>
      <c r="H2" s="13" t="s">
        <v>209</v>
      </c>
      <c r="I2" s="19">
        <v>3281</v>
      </c>
      <c r="J2" s="19">
        <v>1557.28</v>
      </c>
      <c r="K2" s="14">
        <v>3058787900</v>
      </c>
      <c r="L2" s="15" t="s">
        <v>416</v>
      </c>
    </row>
    <row r="3" spans="1:12" ht="45">
      <c r="A3" s="13"/>
      <c r="B3" s="15"/>
      <c r="C3" s="15"/>
      <c r="D3" s="13"/>
      <c r="E3" s="13">
        <v>1</v>
      </c>
      <c r="F3" s="15" t="s">
        <v>354</v>
      </c>
      <c r="G3" s="15" t="s">
        <v>353</v>
      </c>
      <c r="H3" s="13" t="s">
        <v>209</v>
      </c>
      <c r="I3" s="19">
        <v>60</v>
      </c>
      <c r="J3" s="19">
        <v>100</v>
      </c>
      <c r="K3" s="14">
        <v>536479900</v>
      </c>
      <c r="L3" s="12"/>
    </row>
    <row r="4" spans="1:12" ht="30">
      <c r="A4" s="13"/>
      <c r="B4" s="15"/>
      <c r="C4" s="15"/>
      <c r="D4" s="13"/>
      <c r="E4" s="13">
        <v>2</v>
      </c>
      <c r="F4" s="15" t="s">
        <v>355</v>
      </c>
      <c r="G4" s="15" t="s">
        <v>356</v>
      </c>
      <c r="H4" s="13" t="s">
        <v>209</v>
      </c>
      <c r="I4" s="19">
        <v>11</v>
      </c>
      <c r="J4" s="19">
        <v>7</v>
      </c>
      <c r="K4" s="14">
        <v>2216018000</v>
      </c>
      <c r="L4" s="12"/>
    </row>
    <row r="5" spans="1:12" ht="75">
      <c r="A5" s="13"/>
      <c r="B5" s="15"/>
      <c r="C5" s="15"/>
      <c r="D5" s="13"/>
      <c r="E5" s="13">
        <v>3</v>
      </c>
      <c r="F5" s="15" t="s">
        <v>357</v>
      </c>
      <c r="G5" s="15" t="s">
        <v>358</v>
      </c>
      <c r="H5" s="13" t="s">
        <v>209</v>
      </c>
      <c r="I5" s="19">
        <v>3210</v>
      </c>
      <c r="J5" s="19">
        <v>1450</v>
      </c>
      <c r="K5" s="14">
        <v>306290000</v>
      </c>
      <c r="L5" s="12"/>
    </row>
    <row r="6" spans="1:12" ht="45">
      <c r="A6" s="13"/>
      <c r="B6" s="12"/>
      <c r="C6" s="12"/>
      <c r="D6" s="13">
        <v>2</v>
      </c>
      <c r="E6" s="24" t="s">
        <v>343</v>
      </c>
      <c r="F6" s="24"/>
      <c r="G6" s="15" t="s">
        <v>359</v>
      </c>
      <c r="H6" s="13" t="s">
        <v>70</v>
      </c>
      <c r="I6" s="19">
        <v>100</v>
      </c>
      <c r="J6" s="19">
        <v>90</v>
      </c>
      <c r="K6" s="14">
        <v>137694659400</v>
      </c>
      <c r="L6" s="15" t="s">
        <v>417</v>
      </c>
    </row>
    <row r="7" spans="1:12" ht="45">
      <c r="A7" s="13"/>
      <c r="B7" s="12"/>
      <c r="C7" s="12"/>
      <c r="D7" s="13"/>
      <c r="E7" s="13">
        <v>1</v>
      </c>
      <c r="F7" s="15" t="s">
        <v>360</v>
      </c>
      <c r="G7" s="15" t="s">
        <v>361</v>
      </c>
      <c r="H7" s="13" t="s">
        <v>101</v>
      </c>
      <c r="I7" s="19">
        <v>21894</v>
      </c>
      <c r="J7" s="19">
        <v>9048</v>
      </c>
      <c r="K7" s="14">
        <v>18364119000</v>
      </c>
      <c r="L7" s="12"/>
    </row>
    <row r="8" spans="1:12" ht="45">
      <c r="A8" s="13"/>
      <c r="B8" s="12"/>
      <c r="C8" s="12"/>
      <c r="D8" s="13"/>
      <c r="E8" s="13">
        <v>2</v>
      </c>
      <c r="F8" s="15" t="s">
        <v>362</v>
      </c>
      <c r="G8" s="15" t="s">
        <v>363</v>
      </c>
      <c r="H8" s="13" t="s">
        <v>101</v>
      </c>
      <c r="I8" s="19">
        <v>45583</v>
      </c>
      <c r="J8" s="19">
        <v>44945</v>
      </c>
      <c r="K8" s="14">
        <v>76649899400</v>
      </c>
      <c r="L8" s="12"/>
    </row>
    <row r="9" spans="1:12" ht="45">
      <c r="A9" s="13"/>
      <c r="B9" s="12"/>
      <c r="C9" s="12"/>
      <c r="D9" s="13"/>
      <c r="E9" s="13">
        <v>3</v>
      </c>
      <c r="F9" s="15" t="s">
        <v>364</v>
      </c>
      <c r="G9" s="15" t="s">
        <v>365</v>
      </c>
      <c r="H9" s="13" t="s">
        <v>101</v>
      </c>
      <c r="I9" s="19">
        <v>21882</v>
      </c>
      <c r="J9" s="19">
        <v>20258</v>
      </c>
      <c r="K9" s="14">
        <v>38101091000</v>
      </c>
      <c r="L9" s="12"/>
    </row>
    <row r="10" spans="1:12" ht="30">
      <c r="A10" s="13"/>
      <c r="B10" s="12"/>
      <c r="C10" s="12"/>
      <c r="D10" s="13"/>
      <c r="E10" s="13">
        <v>4</v>
      </c>
      <c r="F10" s="15" t="s">
        <v>366</v>
      </c>
      <c r="G10" s="15" t="s">
        <v>367</v>
      </c>
      <c r="H10" s="13" t="s">
        <v>101</v>
      </c>
      <c r="I10" s="19">
        <v>1000</v>
      </c>
      <c r="J10" s="19">
        <v>0</v>
      </c>
      <c r="K10" s="14">
        <v>4579550000</v>
      </c>
      <c r="L10" s="12"/>
    </row>
    <row r="11" spans="1:12" ht="75">
      <c r="A11" s="13"/>
      <c r="B11" s="12"/>
      <c r="C11" s="12"/>
      <c r="D11" s="13">
        <v>3</v>
      </c>
      <c r="E11" s="24" t="s">
        <v>344</v>
      </c>
      <c r="F11" s="24"/>
      <c r="G11" s="15" t="s">
        <v>368</v>
      </c>
      <c r="H11" s="13" t="s">
        <v>70</v>
      </c>
      <c r="I11" s="19">
        <v>100</v>
      </c>
      <c r="J11" s="19">
        <v>100</v>
      </c>
      <c r="K11" s="14">
        <v>112202665000</v>
      </c>
      <c r="L11" s="12" t="s">
        <v>418</v>
      </c>
    </row>
    <row r="12" spans="1:12" ht="60">
      <c r="A12" s="13"/>
      <c r="B12" s="12"/>
      <c r="C12" s="12"/>
      <c r="D12" s="13"/>
      <c r="E12" s="16">
        <v>1</v>
      </c>
      <c r="F12" s="16" t="s">
        <v>369</v>
      </c>
      <c r="G12" s="15" t="s">
        <v>370</v>
      </c>
      <c r="H12" s="13" t="s">
        <v>140</v>
      </c>
      <c r="I12" s="19">
        <v>15</v>
      </c>
      <c r="J12" s="19">
        <v>0</v>
      </c>
      <c r="K12" s="14">
        <v>73160759200</v>
      </c>
      <c r="L12" s="12"/>
    </row>
    <row r="13" spans="1:12" ht="45.95" customHeight="1">
      <c r="A13" s="13"/>
      <c r="B13" s="12"/>
      <c r="C13" s="12"/>
      <c r="D13" s="13"/>
      <c r="E13" s="16">
        <v>2</v>
      </c>
      <c r="F13" s="16" t="s">
        <v>371</v>
      </c>
      <c r="G13" s="15" t="s">
        <v>372</v>
      </c>
      <c r="H13" s="13" t="s">
        <v>83</v>
      </c>
      <c r="I13" s="19">
        <v>100</v>
      </c>
      <c r="J13" s="19">
        <v>32</v>
      </c>
      <c r="K13" s="14">
        <v>38194455800</v>
      </c>
      <c r="L13" s="12"/>
    </row>
    <row r="14" spans="1:12" ht="45.95" customHeight="1">
      <c r="A14" s="13"/>
      <c r="B14" s="12"/>
      <c r="C14" s="12"/>
      <c r="D14" s="13"/>
      <c r="E14" s="16">
        <v>3</v>
      </c>
      <c r="F14" s="16" t="s">
        <v>373</v>
      </c>
      <c r="G14" s="15" t="s">
        <v>374</v>
      </c>
      <c r="H14" s="13" t="s">
        <v>61</v>
      </c>
      <c r="I14" s="19">
        <v>12</v>
      </c>
      <c r="J14" s="19">
        <v>0</v>
      </c>
      <c r="K14" s="14">
        <v>561250000</v>
      </c>
      <c r="L14" s="12"/>
    </row>
    <row r="15" spans="1:12" ht="75">
      <c r="A15" s="13"/>
      <c r="B15" s="12"/>
      <c r="C15" s="12"/>
      <c r="D15" s="13"/>
      <c r="E15" s="16">
        <v>4</v>
      </c>
      <c r="F15" s="16" t="s">
        <v>375</v>
      </c>
      <c r="G15" s="15" t="s">
        <v>376</v>
      </c>
      <c r="H15" s="13" t="s">
        <v>191</v>
      </c>
      <c r="I15" s="19">
        <v>16</v>
      </c>
      <c r="J15" s="19">
        <v>0</v>
      </c>
      <c r="K15" s="14">
        <v>286200000</v>
      </c>
      <c r="L15" s="12"/>
    </row>
    <row r="16" spans="1:12" ht="60">
      <c r="A16" s="13"/>
      <c r="B16" s="12"/>
      <c r="C16" s="12"/>
      <c r="D16" s="13">
        <v>3</v>
      </c>
      <c r="E16" s="24" t="s">
        <v>345</v>
      </c>
      <c r="F16" s="24"/>
      <c r="G16" s="15" t="s">
        <v>377</v>
      </c>
      <c r="H16" s="13" t="s">
        <v>70</v>
      </c>
      <c r="I16" s="19">
        <v>100</v>
      </c>
      <c r="J16" s="19">
        <v>0</v>
      </c>
      <c r="K16" s="14">
        <v>536380000</v>
      </c>
      <c r="L16" s="15" t="s">
        <v>419</v>
      </c>
    </row>
    <row r="17" spans="1:12" ht="75">
      <c r="A17" s="13"/>
      <c r="B17" s="12"/>
      <c r="C17" s="12"/>
      <c r="D17" s="13"/>
      <c r="E17" s="16">
        <v>1</v>
      </c>
      <c r="F17" s="16" t="s">
        <v>378</v>
      </c>
      <c r="G17" s="15" t="s">
        <v>379</v>
      </c>
      <c r="H17" s="13" t="s">
        <v>101</v>
      </c>
      <c r="I17" s="19">
        <v>100</v>
      </c>
      <c r="J17" s="19">
        <v>0</v>
      </c>
      <c r="K17" s="14">
        <v>9730000</v>
      </c>
      <c r="L17" s="12"/>
    </row>
    <row r="18" spans="1:12" ht="60">
      <c r="A18" s="13"/>
      <c r="B18" s="12"/>
      <c r="C18" s="12"/>
      <c r="D18" s="13"/>
      <c r="E18" s="16">
        <v>2</v>
      </c>
      <c r="F18" s="16" t="s">
        <v>380</v>
      </c>
      <c r="G18" s="15" t="s">
        <v>381</v>
      </c>
      <c r="H18" s="13" t="s">
        <v>382</v>
      </c>
      <c r="I18" s="19">
        <v>54</v>
      </c>
      <c r="J18" s="19">
        <v>0</v>
      </c>
      <c r="K18" s="14">
        <v>522500000</v>
      </c>
      <c r="L18" s="12"/>
    </row>
    <row r="19" spans="1:12" ht="60">
      <c r="A19" s="13"/>
      <c r="B19" s="12"/>
      <c r="C19" s="12"/>
      <c r="D19" s="13"/>
      <c r="E19" s="16">
        <v>3</v>
      </c>
      <c r="F19" s="16" t="s">
        <v>383</v>
      </c>
      <c r="G19" s="15" t="s">
        <v>384</v>
      </c>
      <c r="H19" s="13" t="s">
        <v>101</v>
      </c>
      <c r="I19" s="19">
        <v>360</v>
      </c>
      <c r="J19" s="19">
        <v>0</v>
      </c>
      <c r="K19" s="14">
        <v>4150000</v>
      </c>
      <c r="L19" s="12"/>
    </row>
    <row r="20" spans="1:12" ht="90">
      <c r="A20" s="13"/>
      <c r="B20" s="12"/>
      <c r="C20" s="12"/>
      <c r="D20" s="13">
        <v>4</v>
      </c>
      <c r="E20" s="24" t="s">
        <v>346</v>
      </c>
      <c r="F20" s="24"/>
      <c r="G20" s="15" t="s">
        <v>385</v>
      </c>
      <c r="H20" s="13" t="s">
        <v>70</v>
      </c>
      <c r="I20" s="19">
        <v>100</v>
      </c>
      <c r="J20" s="19">
        <v>0</v>
      </c>
      <c r="K20" s="14">
        <v>1446517500</v>
      </c>
      <c r="L20" s="12" t="s">
        <v>420</v>
      </c>
    </row>
    <row r="21" spans="1:12" ht="45">
      <c r="A21" s="13"/>
      <c r="B21" s="12"/>
      <c r="C21" s="12"/>
      <c r="D21" s="13"/>
      <c r="E21" s="16">
        <v>1</v>
      </c>
      <c r="F21" s="16" t="s">
        <v>386</v>
      </c>
      <c r="G21" s="15" t="s">
        <v>387</v>
      </c>
      <c r="H21" s="13" t="s">
        <v>101</v>
      </c>
      <c r="I21" s="19">
        <v>40000</v>
      </c>
      <c r="J21" s="19">
        <v>0</v>
      </c>
      <c r="K21" s="14">
        <v>1446517500</v>
      </c>
      <c r="L21" s="12"/>
    </row>
    <row r="22" spans="1:12" ht="75">
      <c r="A22" s="13"/>
      <c r="B22" s="12"/>
      <c r="C22" s="12"/>
      <c r="D22" s="13">
        <v>5</v>
      </c>
      <c r="E22" s="24" t="s">
        <v>347</v>
      </c>
      <c r="F22" s="24"/>
      <c r="G22" s="15" t="s">
        <v>388</v>
      </c>
      <c r="H22" s="13" t="s">
        <v>70</v>
      </c>
      <c r="I22" s="19">
        <v>85</v>
      </c>
      <c r="J22" s="19">
        <v>85</v>
      </c>
      <c r="K22" s="14">
        <v>148330000</v>
      </c>
      <c r="L22" s="15" t="s">
        <v>421</v>
      </c>
    </row>
    <row r="23" spans="1:12" ht="75">
      <c r="A23" s="13"/>
      <c r="B23" s="12"/>
      <c r="C23" s="12"/>
      <c r="D23" s="13"/>
      <c r="E23" s="16">
        <v>1</v>
      </c>
      <c r="F23" s="16" t="s">
        <v>389</v>
      </c>
      <c r="G23" s="15" t="s">
        <v>390</v>
      </c>
      <c r="H23" s="13" t="s">
        <v>299</v>
      </c>
      <c r="I23" s="19">
        <v>489</v>
      </c>
      <c r="J23" s="19">
        <v>69</v>
      </c>
      <c r="K23" s="14">
        <v>64187500</v>
      </c>
      <c r="L23" s="12"/>
    </row>
    <row r="24" spans="1:12" ht="90">
      <c r="A24" s="13"/>
      <c r="B24" s="12"/>
      <c r="C24" s="12"/>
      <c r="D24" s="13"/>
      <c r="E24" s="16">
        <v>2</v>
      </c>
      <c r="F24" s="16" t="s">
        <v>391</v>
      </c>
      <c r="G24" s="15" t="s">
        <v>392</v>
      </c>
      <c r="H24" s="13" t="s">
        <v>70</v>
      </c>
      <c r="I24" s="19">
        <v>1</v>
      </c>
      <c r="J24" s="19">
        <v>0</v>
      </c>
      <c r="K24" s="14">
        <v>84142500</v>
      </c>
      <c r="L24" s="12"/>
    </row>
    <row r="25" spans="1:12" ht="39.6" customHeight="1">
      <c r="A25" s="13"/>
      <c r="B25" s="12"/>
      <c r="C25" s="12"/>
      <c r="D25" s="13">
        <v>6</v>
      </c>
      <c r="E25" s="24" t="s">
        <v>348</v>
      </c>
      <c r="F25" s="24"/>
      <c r="G25" s="15" t="s">
        <v>393</v>
      </c>
      <c r="H25" s="13" t="s">
        <v>70</v>
      </c>
      <c r="I25" s="19">
        <v>100</v>
      </c>
      <c r="J25" s="19">
        <v>0</v>
      </c>
      <c r="K25" s="14">
        <v>2262600000</v>
      </c>
      <c r="L25" s="15" t="s">
        <v>421</v>
      </c>
    </row>
    <row r="26" spans="1:12" ht="39.6" customHeight="1">
      <c r="A26" s="13"/>
      <c r="B26" s="12"/>
      <c r="C26" s="12"/>
      <c r="D26" s="13"/>
      <c r="E26" s="16">
        <v>1</v>
      </c>
      <c r="F26" s="16" t="s">
        <v>394</v>
      </c>
      <c r="G26" s="15" t="s">
        <v>395</v>
      </c>
      <c r="H26" s="13" t="s">
        <v>105</v>
      </c>
      <c r="I26" s="19">
        <v>80</v>
      </c>
      <c r="J26" s="19">
        <v>0</v>
      </c>
      <c r="K26" s="14">
        <v>2262600000</v>
      </c>
      <c r="L26" s="12"/>
    </row>
    <row r="27" spans="1:12" ht="45">
      <c r="A27" s="13"/>
      <c r="B27" s="12"/>
      <c r="C27" s="12"/>
      <c r="D27" s="13">
        <v>7</v>
      </c>
      <c r="E27" s="13">
        <v>1</v>
      </c>
      <c r="F27" s="15" t="s">
        <v>349</v>
      </c>
      <c r="G27" s="15" t="s">
        <v>396</v>
      </c>
      <c r="H27" s="13" t="s">
        <v>70</v>
      </c>
      <c r="I27" s="19">
        <v>74</v>
      </c>
      <c r="J27" s="19">
        <v>0</v>
      </c>
      <c r="K27" s="14">
        <v>399620300</v>
      </c>
      <c r="L27" s="15" t="s">
        <v>422</v>
      </c>
    </row>
    <row r="28" spans="1:12" ht="60">
      <c r="A28" s="13"/>
      <c r="B28" s="12"/>
      <c r="C28" s="12"/>
      <c r="D28" s="13"/>
      <c r="E28" s="13">
        <v>2</v>
      </c>
      <c r="F28" s="15" t="s">
        <v>397</v>
      </c>
      <c r="G28" s="15" t="s">
        <v>398</v>
      </c>
      <c r="H28" s="13" t="s">
        <v>90</v>
      </c>
      <c r="I28" s="19">
        <v>600</v>
      </c>
      <c r="J28" s="19">
        <v>30180</v>
      </c>
      <c r="K28" s="14">
        <v>68733500</v>
      </c>
      <c r="L28" s="12"/>
    </row>
    <row r="29" spans="1:12" ht="30">
      <c r="A29" s="13"/>
      <c r="B29" s="12"/>
      <c r="C29" s="12"/>
      <c r="D29" s="13"/>
      <c r="E29" s="13">
        <v>3</v>
      </c>
      <c r="F29" s="15" t="s">
        <v>399</v>
      </c>
      <c r="G29" s="15" t="s">
        <v>400</v>
      </c>
      <c r="H29" s="13" t="s">
        <v>90</v>
      </c>
      <c r="I29" s="19">
        <v>2</v>
      </c>
      <c r="J29" s="19">
        <v>2</v>
      </c>
      <c r="K29" s="14">
        <v>353100000</v>
      </c>
      <c r="L29" s="12"/>
    </row>
    <row r="30" spans="1:12" ht="30">
      <c r="A30" s="13"/>
      <c r="B30" s="12"/>
      <c r="C30" s="12"/>
      <c r="D30" s="13"/>
      <c r="E30" s="13">
        <v>4</v>
      </c>
      <c r="F30" s="15" t="s">
        <v>401</v>
      </c>
      <c r="G30" s="15" t="s">
        <v>402</v>
      </c>
      <c r="H30" s="13" t="s">
        <v>101</v>
      </c>
      <c r="I30" s="19">
        <v>1412</v>
      </c>
      <c r="J30" s="19">
        <v>453</v>
      </c>
      <c r="K30" s="14">
        <v>42976300</v>
      </c>
      <c r="L30" s="12"/>
    </row>
    <row r="31" spans="1:12" ht="75">
      <c r="A31" s="13"/>
      <c r="B31" s="12"/>
      <c r="C31" s="12"/>
      <c r="D31" s="13"/>
      <c r="E31" s="13">
        <v>5</v>
      </c>
      <c r="F31" s="15" t="s">
        <v>403</v>
      </c>
      <c r="G31" s="15" t="s">
        <v>404</v>
      </c>
      <c r="H31" s="13" t="s">
        <v>101</v>
      </c>
      <c r="I31" s="19">
        <v>12</v>
      </c>
      <c r="J31" s="19">
        <v>6</v>
      </c>
      <c r="K31" s="14">
        <v>17072000</v>
      </c>
      <c r="L31" s="12"/>
    </row>
    <row r="32" spans="1:12" ht="45">
      <c r="A32" s="13"/>
      <c r="B32" s="12"/>
      <c r="C32" s="12"/>
      <c r="D32" s="13">
        <v>8</v>
      </c>
      <c r="E32" s="24" t="s">
        <v>350</v>
      </c>
      <c r="F32" s="24"/>
      <c r="G32" s="15" t="s">
        <v>405</v>
      </c>
      <c r="H32" s="13" t="s">
        <v>70</v>
      </c>
      <c r="I32" s="19">
        <v>0</v>
      </c>
      <c r="J32" s="19">
        <v>0</v>
      </c>
      <c r="K32" s="14">
        <v>91235000</v>
      </c>
      <c r="L32" s="15" t="s">
        <v>422</v>
      </c>
    </row>
    <row r="33" spans="1:12" ht="30">
      <c r="A33" s="13"/>
      <c r="B33" s="12"/>
      <c r="C33" s="12"/>
      <c r="D33" s="13"/>
      <c r="E33" s="13">
        <v>1</v>
      </c>
      <c r="F33" s="15" t="s">
        <v>406</v>
      </c>
      <c r="G33" s="15" t="s">
        <v>407</v>
      </c>
      <c r="H33" s="13" t="s">
        <v>101</v>
      </c>
      <c r="I33" s="19">
        <v>21600</v>
      </c>
      <c r="J33" s="19">
        <v>0</v>
      </c>
      <c r="K33" s="14">
        <v>99925000</v>
      </c>
      <c r="L33" s="12"/>
    </row>
    <row r="34" spans="1:12" ht="30">
      <c r="A34" s="13"/>
      <c r="B34" s="12"/>
      <c r="C34" s="12"/>
      <c r="D34" s="13"/>
      <c r="E34" s="13">
        <v>2</v>
      </c>
      <c r="F34" s="15" t="s">
        <v>408</v>
      </c>
      <c r="G34" s="15" t="s">
        <v>409</v>
      </c>
      <c r="H34" s="13" t="s">
        <v>410</v>
      </c>
      <c r="I34" s="19">
        <v>3013</v>
      </c>
      <c r="J34" s="19">
        <v>137</v>
      </c>
      <c r="K34" s="14">
        <v>1360000</v>
      </c>
      <c r="L34" s="12"/>
    </row>
    <row r="35" spans="1:12" ht="45">
      <c r="A35" s="13"/>
      <c r="B35" s="12"/>
      <c r="C35" s="12"/>
      <c r="D35" s="13"/>
      <c r="E35" s="13">
        <v>3</v>
      </c>
      <c r="F35" s="15" t="s">
        <v>411</v>
      </c>
      <c r="G35" s="15" t="s">
        <v>412</v>
      </c>
      <c r="H35" s="13" t="s">
        <v>101</v>
      </c>
      <c r="I35" s="19">
        <v>12</v>
      </c>
      <c r="J35" s="19">
        <v>6</v>
      </c>
      <c r="K35" s="14">
        <v>18660000</v>
      </c>
      <c r="L35" s="12"/>
    </row>
    <row r="36" spans="1:12" ht="75">
      <c r="A36" s="13"/>
      <c r="B36" s="12"/>
      <c r="C36" s="12"/>
      <c r="D36" s="13">
        <v>9</v>
      </c>
      <c r="E36" s="24" t="s">
        <v>351</v>
      </c>
      <c r="F36" s="24"/>
      <c r="G36" s="15" t="s">
        <v>413</v>
      </c>
      <c r="H36" s="13" t="s">
        <v>70</v>
      </c>
      <c r="I36" s="19">
        <v>100</v>
      </c>
      <c r="J36" s="19">
        <v>50</v>
      </c>
      <c r="K36" s="14">
        <v>808335500</v>
      </c>
      <c r="L36" s="15" t="s">
        <v>423</v>
      </c>
    </row>
    <row r="37" spans="1:12" ht="180">
      <c r="A37" s="13"/>
      <c r="B37" s="12"/>
      <c r="C37" s="12"/>
      <c r="D37" s="13"/>
      <c r="E37" s="16"/>
      <c r="F37" s="16" t="s">
        <v>414</v>
      </c>
      <c r="G37" s="15" t="s">
        <v>415</v>
      </c>
      <c r="H37" s="13" t="s">
        <v>299</v>
      </c>
      <c r="I37" s="19">
        <v>261</v>
      </c>
      <c r="J37" s="19">
        <v>286</v>
      </c>
      <c r="K37" s="14">
        <v>843900500</v>
      </c>
      <c r="L37" s="12"/>
    </row>
    <row r="38" spans="1:12" ht="30">
      <c r="A38" s="13"/>
      <c r="B38" s="12"/>
      <c r="C38" s="12"/>
      <c r="D38" s="13">
        <v>10</v>
      </c>
      <c r="E38" s="24" t="s">
        <v>16</v>
      </c>
      <c r="F38" s="24"/>
      <c r="G38" s="15" t="s">
        <v>91</v>
      </c>
      <c r="H38" s="11" t="s">
        <v>70</v>
      </c>
      <c r="I38" s="19">
        <v>100</v>
      </c>
      <c r="J38" s="19">
        <v>85</v>
      </c>
      <c r="K38" s="14">
        <v>1350969300</v>
      </c>
      <c r="L38" s="15" t="s">
        <v>318</v>
      </c>
    </row>
    <row r="39" spans="1:12" ht="45">
      <c r="A39" s="13"/>
      <c r="B39" s="12"/>
      <c r="C39" s="12"/>
      <c r="D39" s="13"/>
      <c r="E39" s="11">
        <v>1</v>
      </c>
      <c r="F39" s="16" t="s">
        <v>92</v>
      </c>
      <c r="G39" s="15" t="s">
        <v>93</v>
      </c>
      <c r="H39" s="11" t="s">
        <v>94</v>
      </c>
      <c r="I39" s="19">
        <v>204</v>
      </c>
      <c r="J39" s="19">
        <v>0</v>
      </c>
      <c r="K39" s="14">
        <v>1350969300</v>
      </c>
      <c r="L39" s="12"/>
    </row>
    <row r="40" spans="1:12" ht="30">
      <c r="A40" s="13"/>
      <c r="B40" s="12"/>
      <c r="C40" s="12"/>
      <c r="D40" s="13">
        <v>11</v>
      </c>
      <c r="E40" s="24" t="s">
        <v>18</v>
      </c>
      <c r="F40" s="24"/>
      <c r="G40" s="15" t="s">
        <v>95</v>
      </c>
      <c r="H40" s="11" t="s">
        <v>70</v>
      </c>
      <c r="I40" s="19">
        <v>1.75</v>
      </c>
      <c r="J40" s="19">
        <v>43.4</v>
      </c>
      <c r="K40" s="14">
        <v>3388800000</v>
      </c>
      <c r="L40" s="12" t="s">
        <v>319</v>
      </c>
    </row>
    <row r="41" spans="1:12" ht="105">
      <c r="A41" s="13"/>
      <c r="B41" s="12"/>
      <c r="C41" s="12"/>
      <c r="D41" s="13"/>
      <c r="E41" s="11">
        <v>1</v>
      </c>
      <c r="F41" s="16" t="s">
        <v>96</v>
      </c>
      <c r="G41" s="15" t="s">
        <v>97</v>
      </c>
      <c r="H41" s="11" t="s">
        <v>98</v>
      </c>
      <c r="I41" s="19">
        <v>3200</v>
      </c>
      <c r="J41" s="19">
        <v>1562</v>
      </c>
      <c r="K41" s="14">
        <v>3329800000</v>
      </c>
      <c r="L41" s="12"/>
    </row>
    <row r="42" spans="1:12" ht="45">
      <c r="A42" s="13"/>
      <c r="B42" s="12"/>
      <c r="C42" s="12"/>
      <c r="D42" s="13"/>
      <c r="E42" s="11">
        <v>2</v>
      </c>
      <c r="F42" s="16" t="s">
        <v>99</v>
      </c>
      <c r="G42" s="15" t="s">
        <v>100</v>
      </c>
      <c r="H42" s="11" t="s">
        <v>101</v>
      </c>
      <c r="I42" s="19">
        <v>240</v>
      </c>
      <c r="J42" s="19">
        <v>150</v>
      </c>
      <c r="K42" s="14">
        <v>59000000</v>
      </c>
      <c r="L42" s="12"/>
    </row>
    <row r="43" spans="1:12" ht="30">
      <c r="A43" s="13"/>
      <c r="B43" s="12"/>
      <c r="C43" s="12"/>
      <c r="D43" s="13">
        <v>12</v>
      </c>
      <c r="E43" s="24" t="s">
        <v>19</v>
      </c>
      <c r="F43" s="24"/>
      <c r="G43" s="15" t="s">
        <v>102</v>
      </c>
      <c r="H43" s="11" t="s">
        <v>70</v>
      </c>
      <c r="I43" s="19">
        <v>5.15</v>
      </c>
      <c r="J43" s="19">
        <v>7.82</v>
      </c>
      <c r="K43" s="14">
        <v>7594224520</v>
      </c>
      <c r="L43" s="12" t="s">
        <v>319</v>
      </c>
    </row>
    <row r="44" spans="1:12" ht="30">
      <c r="A44" s="13"/>
      <c r="B44" s="12"/>
      <c r="C44" s="12"/>
      <c r="D44" s="13"/>
      <c r="E44" s="11">
        <v>1</v>
      </c>
      <c r="F44" s="16" t="s">
        <v>103</v>
      </c>
      <c r="G44" s="15" t="s">
        <v>104</v>
      </c>
      <c r="H44" s="11" t="s">
        <v>105</v>
      </c>
      <c r="I44" s="19">
        <v>20</v>
      </c>
      <c r="J44" s="19">
        <v>0</v>
      </c>
      <c r="K44" s="14">
        <v>130200000</v>
      </c>
      <c r="L44" s="12"/>
    </row>
    <row r="45" spans="1:12" ht="60">
      <c r="A45" s="13"/>
      <c r="B45" s="12"/>
      <c r="C45" s="12"/>
      <c r="D45" s="13"/>
      <c r="E45" s="11">
        <v>2</v>
      </c>
      <c r="F45" s="16" t="s">
        <v>106</v>
      </c>
      <c r="G45" s="15" t="s">
        <v>107</v>
      </c>
      <c r="H45" s="11" t="s">
        <v>105</v>
      </c>
      <c r="I45" s="19">
        <v>45</v>
      </c>
      <c r="J45" s="19">
        <v>35</v>
      </c>
      <c r="K45" s="14">
        <v>7464024520</v>
      </c>
      <c r="L45" s="12"/>
    </row>
    <row r="46" spans="1:12" ht="45">
      <c r="A46" s="13"/>
      <c r="B46" s="12"/>
      <c r="C46" s="15" t="s">
        <v>424</v>
      </c>
      <c r="D46" s="13">
        <v>1</v>
      </c>
      <c r="E46" s="24" t="s">
        <v>425</v>
      </c>
      <c r="F46" s="24"/>
      <c r="G46" s="15" t="s">
        <v>428</v>
      </c>
      <c r="H46" s="13" t="s">
        <v>70</v>
      </c>
      <c r="I46" s="19">
        <v>100</v>
      </c>
      <c r="J46" s="19">
        <v>0</v>
      </c>
      <c r="K46" s="14">
        <v>8695800</v>
      </c>
      <c r="L46" s="15" t="s">
        <v>436</v>
      </c>
    </row>
    <row r="47" spans="1:12" ht="30">
      <c r="A47" s="13"/>
      <c r="B47" s="12"/>
      <c r="C47" s="15"/>
      <c r="D47" s="13"/>
      <c r="E47" s="16">
        <v>1</v>
      </c>
      <c r="F47" s="16" t="s">
        <v>429</v>
      </c>
      <c r="G47" s="15" t="s">
        <v>430</v>
      </c>
      <c r="H47" s="13" t="s">
        <v>90</v>
      </c>
      <c r="I47" s="19">
        <v>2</v>
      </c>
      <c r="J47" s="19">
        <v>0</v>
      </c>
      <c r="K47" s="14">
        <v>8695800</v>
      </c>
      <c r="L47" s="12"/>
    </row>
    <row r="48" spans="1:12" ht="45">
      <c r="A48" s="13"/>
      <c r="B48" s="12"/>
      <c r="C48" s="12"/>
      <c r="D48" s="13">
        <v>2</v>
      </c>
      <c r="E48" s="24" t="s">
        <v>426</v>
      </c>
      <c r="F48" s="24"/>
      <c r="G48" s="15" t="s">
        <v>431</v>
      </c>
      <c r="H48" s="13" t="s">
        <v>70</v>
      </c>
      <c r="I48" s="19">
        <v>37.54</v>
      </c>
      <c r="J48" s="19">
        <v>0</v>
      </c>
      <c r="K48" s="14">
        <v>131135000</v>
      </c>
      <c r="L48" s="15" t="s">
        <v>436</v>
      </c>
    </row>
    <row r="49" spans="1:12" ht="37.5" customHeight="1">
      <c r="A49" s="13"/>
      <c r="B49" s="12"/>
      <c r="C49" s="12"/>
      <c r="D49" s="13"/>
      <c r="E49" s="16">
        <v>1</v>
      </c>
      <c r="F49" s="16" t="s">
        <v>432</v>
      </c>
      <c r="G49" s="15" t="s">
        <v>433</v>
      </c>
      <c r="H49" s="13" t="s">
        <v>101</v>
      </c>
      <c r="I49" s="19">
        <v>50</v>
      </c>
      <c r="J49" s="19">
        <v>0</v>
      </c>
      <c r="K49" s="14">
        <v>131135000</v>
      </c>
      <c r="L49" s="12"/>
    </row>
    <row r="50" spans="1:12" ht="45">
      <c r="A50" s="13"/>
      <c r="B50" s="12"/>
      <c r="C50" s="12"/>
      <c r="D50" s="13">
        <v>3</v>
      </c>
      <c r="E50" s="24" t="s">
        <v>427</v>
      </c>
      <c r="F50" s="24"/>
      <c r="G50" s="15" t="s">
        <v>431</v>
      </c>
      <c r="H50" s="13" t="s">
        <v>70</v>
      </c>
      <c r="I50" s="19">
        <v>24.5</v>
      </c>
      <c r="J50" s="19">
        <v>0</v>
      </c>
      <c r="K50" s="14">
        <v>10200000</v>
      </c>
      <c r="L50" s="15" t="s">
        <v>436</v>
      </c>
    </row>
    <row r="51" spans="1:12" ht="30">
      <c r="A51" s="13"/>
      <c r="B51" s="12"/>
      <c r="C51" s="12"/>
      <c r="D51" s="13"/>
      <c r="E51" s="13">
        <v>1</v>
      </c>
      <c r="F51" s="15" t="s">
        <v>434</v>
      </c>
      <c r="G51" s="15" t="s">
        <v>435</v>
      </c>
      <c r="H51" s="13" t="s">
        <v>90</v>
      </c>
      <c r="I51" s="19">
        <v>1</v>
      </c>
      <c r="J51" s="19">
        <v>0</v>
      </c>
      <c r="K51" s="14">
        <v>10200000</v>
      </c>
      <c r="L51" s="12"/>
    </row>
  </sheetData>
  <mergeCells count="16">
    <mergeCell ref="E50:F50"/>
    <mergeCell ref="E20:F20"/>
    <mergeCell ref="E48:F48"/>
    <mergeCell ref="E36:F36"/>
    <mergeCell ref="E22:F22"/>
    <mergeCell ref="E25:F25"/>
    <mergeCell ref="E32:F32"/>
    <mergeCell ref="E38:F38"/>
    <mergeCell ref="E40:F40"/>
    <mergeCell ref="E43:F43"/>
    <mergeCell ref="E46:F46"/>
    <mergeCell ref="D1:F1"/>
    <mergeCell ref="E2:F2"/>
    <mergeCell ref="E6:F6"/>
    <mergeCell ref="E11:F11"/>
    <mergeCell ref="E16:F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436A5-F657-4C82-BB48-B0A82D12C034}">
  <dimension ref="A1:L121"/>
  <sheetViews>
    <sheetView tabSelected="1" topLeftCell="A25" zoomScale="70" zoomScaleNormal="70" workbookViewId="0">
      <selection activeCell="B61" sqref="B61"/>
    </sheetView>
  </sheetViews>
  <sheetFormatPr defaultColWidth="8.7109375" defaultRowHeight="15"/>
  <cols>
    <col min="1" max="1" width="7" style="2" customWidth="1"/>
    <col min="2" max="2" width="36.42578125" style="1" customWidth="1"/>
    <col min="3" max="3" width="24.85546875" style="1" customWidth="1"/>
    <col min="4" max="5" width="3.7109375" style="2" customWidth="1"/>
    <col min="6" max="6" width="27.140625" style="8" customWidth="1"/>
    <col min="7" max="7" width="33.28515625" style="8" customWidth="1"/>
    <col min="8" max="8" width="12" style="2" customWidth="1"/>
    <col min="9" max="9" width="13.42578125" style="22" customWidth="1"/>
    <col min="10" max="10" width="12.140625" style="22" customWidth="1"/>
    <col min="11" max="11" width="20.85546875" style="10" customWidth="1"/>
    <col min="12" max="12" width="26.42578125" style="1" customWidth="1"/>
    <col min="13" max="16384" width="8.7109375" style="1"/>
  </cols>
  <sheetData>
    <row r="1" spans="1:12">
      <c r="A1" s="11" t="s">
        <v>0</v>
      </c>
      <c r="B1" s="11" t="s">
        <v>1</v>
      </c>
      <c r="C1" s="12" t="s">
        <v>12</v>
      </c>
      <c r="D1" s="23" t="s">
        <v>52</v>
      </c>
      <c r="E1" s="23"/>
      <c r="F1" s="23"/>
      <c r="G1" s="11" t="s">
        <v>56</v>
      </c>
      <c r="H1" s="13" t="s">
        <v>58</v>
      </c>
      <c r="I1" s="19" t="s">
        <v>53</v>
      </c>
      <c r="J1" s="19" t="s">
        <v>54</v>
      </c>
      <c r="K1" s="14" t="s">
        <v>55</v>
      </c>
      <c r="L1" s="12" t="s">
        <v>317</v>
      </c>
    </row>
    <row r="2" spans="1:12" ht="45">
      <c r="A2" s="13">
        <v>3</v>
      </c>
      <c r="B2" s="15" t="s">
        <v>4</v>
      </c>
      <c r="C2" s="15" t="s">
        <v>437</v>
      </c>
      <c r="D2" s="13">
        <v>1</v>
      </c>
      <c r="E2" s="24" t="s">
        <v>343</v>
      </c>
      <c r="F2" s="24"/>
      <c r="G2" s="15" t="s">
        <v>359</v>
      </c>
      <c r="H2" s="13" t="s">
        <v>70</v>
      </c>
      <c r="I2" s="19">
        <v>100</v>
      </c>
      <c r="J2" s="19">
        <v>90</v>
      </c>
      <c r="K2" s="14">
        <v>137694659400</v>
      </c>
      <c r="L2" s="15" t="s">
        <v>417</v>
      </c>
    </row>
    <row r="3" spans="1:12" ht="45">
      <c r="A3" s="13"/>
      <c r="B3" s="15"/>
      <c r="C3" s="15"/>
      <c r="D3" s="13"/>
      <c r="E3" s="13">
        <v>1</v>
      </c>
      <c r="F3" s="15" t="s">
        <v>360</v>
      </c>
      <c r="G3" s="15" t="s">
        <v>361</v>
      </c>
      <c r="H3" s="13" t="s">
        <v>101</v>
      </c>
      <c r="I3" s="19">
        <v>21894</v>
      </c>
      <c r="J3" s="19">
        <v>9048</v>
      </c>
      <c r="K3" s="14">
        <v>18364119000</v>
      </c>
      <c r="L3" s="12"/>
    </row>
    <row r="4" spans="1:12" ht="45">
      <c r="A4" s="13"/>
      <c r="B4" s="15"/>
      <c r="C4" s="15"/>
      <c r="D4" s="13"/>
      <c r="E4" s="13">
        <v>2</v>
      </c>
      <c r="F4" s="15" t="s">
        <v>362</v>
      </c>
      <c r="G4" s="15" t="s">
        <v>363</v>
      </c>
      <c r="H4" s="13" t="s">
        <v>101</v>
      </c>
      <c r="I4" s="19">
        <v>45583</v>
      </c>
      <c r="J4" s="19">
        <v>44945</v>
      </c>
      <c r="K4" s="14">
        <v>76649899400</v>
      </c>
      <c r="L4" s="12"/>
    </row>
    <row r="5" spans="1:12" ht="45">
      <c r="A5" s="13"/>
      <c r="B5" s="15"/>
      <c r="C5" s="15"/>
      <c r="D5" s="13"/>
      <c r="E5" s="13">
        <v>3</v>
      </c>
      <c r="F5" s="15" t="s">
        <v>364</v>
      </c>
      <c r="G5" s="15" t="s">
        <v>365</v>
      </c>
      <c r="H5" s="13" t="s">
        <v>101</v>
      </c>
      <c r="I5" s="19">
        <v>21882</v>
      </c>
      <c r="J5" s="19">
        <v>20258</v>
      </c>
      <c r="K5" s="14">
        <v>38101091000</v>
      </c>
      <c r="L5" s="12"/>
    </row>
    <row r="6" spans="1:12" ht="30">
      <c r="A6" s="13"/>
      <c r="B6" s="15"/>
      <c r="C6" s="15"/>
      <c r="D6" s="13"/>
      <c r="E6" s="13">
        <v>4</v>
      </c>
      <c r="F6" s="15" t="s">
        <v>366</v>
      </c>
      <c r="G6" s="15" t="s">
        <v>367</v>
      </c>
      <c r="H6" s="13" t="s">
        <v>101</v>
      </c>
      <c r="I6" s="19">
        <v>1000</v>
      </c>
      <c r="J6" s="19">
        <v>0</v>
      </c>
      <c r="K6" s="14">
        <v>4579550000</v>
      </c>
      <c r="L6" s="12"/>
    </row>
    <row r="7" spans="1:12" ht="60">
      <c r="A7" s="13"/>
      <c r="B7" s="12"/>
      <c r="C7" s="15"/>
      <c r="D7" s="13">
        <v>2</v>
      </c>
      <c r="E7" s="25" t="s">
        <v>438</v>
      </c>
      <c r="F7" s="25"/>
      <c r="G7" s="15" t="s">
        <v>456</v>
      </c>
      <c r="H7" s="13" t="s">
        <v>70</v>
      </c>
      <c r="I7" s="19">
        <v>75</v>
      </c>
      <c r="J7" s="19">
        <v>66.66</v>
      </c>
      <c r="K7" s="14">
        <v>71700000</v>
      </c>
      <c r="L7" s="15" t="s">
        <v>417</v>
      </c>
    </row>
    <row r="8" spans="1:12" ht="90">
      <c r="A8" s="13"/>
      <c r="B8" s="12"/>
      <c r="C8" s="15"/>
      <c r="D8" s="13"/>
      <c r="E8" s="11">
        <v>1</v>
      </c>
      <c r="F8" s="16" t="s">
        <v>457</v>
      </c>
      <c r="G8" s="15" t="s">
        <v>458</v>
      </c>
      <c r="H8" s="13" t="s">
        <v>459</v>
      </c>
      <c r="I8" s="19">
        <v>75</v>
      </c>
      <c r="J8" s="19">
        <v>50</v>
      </c>
      <c r="K8" s="14">
        <v>71700000</v>
      </c>
      <c r="L8" s="12"/>
    </row>
    <row r="9" spans="1:12" ht="75">
      <c r="A9" s="13"/>
      <c r="B9" s="12"/>
      <c r="C9" s="12"/>
      <c r="D9" s="13">
        <v>3</v>
      </c>
      <c r="E9" s="24" t="s">
        <v>344</v>
      </c>
      <c r="F9" s="24"/>
      <c r="G9" s="15" t="s">
        <v>368</v>
      </c>
      <c r="H9" s="13" t="s">
        <v>70</v>
      </c>
      <c r="I9" s="19">
        <v>100</v>
      </c>
      <c r="J9" s="19">
        <v>100</v>
      </c>
      <c r="K9" s="14">
        <v>112202665000</v>
      </c>
      <c r="L9" s="12" t="s">
        <v>418</v>
      </c>
    </row>
    <row r="10" spans="1:12" ht="60">
      <c r="A10" s="13"/>
      <c r="B10" s="12"/>
      <c r="C10" s="12"/>
      <c r="D10" s="13"/>
      <c r="E10" s="11">
        <v>1</v>
      </c>
      <c r="F10" s="16" t="s">
        <v>369</v>
      </c>
      <c r="G10" s="15" t="s">
        <v>370</v>
      </c>
      <c r="H10" s="13" t="s">
        <v>140</v>
      </c>
      <c r="I10" s="19">
        <v>15</v>
      </c>
      <c r="J10" s="19">
        <v>0</v>
      </c>
      <c r="K10" s="14">
        <v>73160759200</v>
      </c>
      <c r="L10" s="12"/>
    </row>
    <row r="11" spans="1:12" ht="60">
      <c r="A11" s="13"/>
      <c r="B11" s="12"/>
      <c r="C11" s="12"/>
      <c r="D11" s="13"/>
      <c r="E11" s="11">
        <v>2</v>
      </c>
      <c r="F11" s="16" t="s">
        <v>371</v>
      </c>
      <c r="G11" s="15" t="s">
        <v>372</v>
      </c>
      <c r="H11" s="13" t="s">
        <v>83</v>
      </c>
      <c r="I11" s="19">
        <v>100</v>
      </c>
      <c r="J11" s="19">
        <v>32</v>
      </c>
      <c r="K11" s="14">
        <v>38194455800</v>
      </c>
      <c r="L11" s="12"/>
    </row>
    <row r="12" spans="1:12" ht="45">
      <c r="A12" s="13"/>
      <c r="B12" s="12"/>
      <c r="C12" s="12"/>
      <c r="D12" s="13"/>
      <c r="E12" s="11">
        <v>3</v>
      </c>
      <c r="F12" s="16" t="s">
        <v>373</v>
      </c>
      <c r="G12" s="15" t="s">
        <v>374</v>
      </c>
      <c r="H12" s="13" t="s">
        <v>61</v>
      </c>
      <c r="I12" s="19">
        <v>12</v>
      </c>
      <c r="J12" s="19">
        <v>0</v>
      </c>
      <c r="K12" s="14">
        <v>561250000</v>
      </c>
      <c r="L12" s="12"/>
    </row>
    <row r="13" spans="1:12" ht="75">
      <c r="A13" s="13"/>
      <c r="B13" s="12"/>
      <c r="C13" s="12"/>
      <c r="D13" s="13"/>
      <c r="E13" s="11">
        <v>4</v>
      </c>
      <c r="F13" s="16" t="s">
        <v>375</v>
      </c>
      <c r="G13" s="15" t="s">
        <v>376</v>
      </c>
      <c r="H13" s="13" t="s">
        <v>191</v>
      </c>
      <c r="I13" s="19">
        <v>16</v>
      </c>
      <c r="J13" s="19">
        <v>0</v>
      </c>
      <c r="K13" s="14">
        <v>286200000</v>
      </c>
      <c r="L13" s="12"/>
    </row>
    <row r="14" spans="1:12" ht="60">
      <c r="A14" s="13"/>
      <c r="B14" s="12"/>
      <c r="C14" s="12"/>
      <c r="D14" s="13">
        <v>4</v>
      </c>
      <c r="E14" s="24" t="s">
        <v>439</v>
      </c>
      <c r="F14" s="24"/>
      <c r="G14" s="15" t="s">
        <v>440</v>
      </c>
      <c r="H14" s="13" t="s">
        <v>70</v>
      </c>
      <c r="I14" s="19">
        <v>100</v>
      </c>
      <c r="J14" s="19">
        <v>100</v>
      </c>
      <c r="K14" s="14">
        <v>2475716600</v>
      </c>
      <c r="L14" s="12" t="s">
        <v>602</v>
      </c>
    </row>
    <row r="15" spans="1:12" ht="75">
      <c r="A15" s="13"/>
      <c r="B15" s="12"/>
      <c r="C15" s="12"/>
      <c r="D15" s="13"/>
      <c r="E15" s="13">
        <v>1</v>
      </c>
      <c r="F15" s="15" t="s">
        <v>460</v>
      </c>
      <c r="G15" s="15" t="s">
        <v>461</v>
      </c>
      <c r="H15" s="13" t="s">
        <v>101</v>
      </c>
      <c r="I15" s="19">
        <v>1200</v>
      </c>
      <c r="J15" s="19">
        <v>0</v>
      </c>
      <c r="K15" s="14">
        <v>19660000</v>
      </c>
      <c r="L15" s="12"/>
    </row>
    <row r="16" spans="1:12" ht="75">
      <c r="A16" s="13"/>
      <c r="B16" s="12"/>
      <c r="C16" s="12"/>
      <c r="D16" s="13"/>
      <c r="E16" s="13">
        <v>2</v>
      </c>
      <c r="F16" s="15" t="s">
        <v>462</v>
      </c>
      <c r="G16" s="15" t="s">
        <v>463</v>
      </c>
      <c r="H16" s="13" t="s">
        <v>101</v>
      </c>
      <c r="I16" s="19">
        <v>100</v>
      </c>
      <c r="J16" s="19">
        <v>0</v>
      </c>
      <c r="K16" s="14">
        <v>2456056600</v>
      </c>
      <c r="L16" s="12"/>
    </row>
    <row r="17" spans="1:12" ht="75">
      <c r="A17" s="13"/>
      <c r="B17" s="12"/>
      <c r="C17" s="12"/>
      <c r="D17" s="13">
        <v>5</v>
      </c>
      <c r="E17" s="24" t="s">
        <v>441</v>
      </c>
      <c r="F17" s="24"/>
      <c r="G17" s="15" t="s">
        <v>442</v>
      </c>
      <c r="H17" s="13" t="s">
        <v>70</v>
      </c>
      <c r="I17" s="19">
        <v>100</v>
      </c>
      <c r="J17" s="19">
        <v>100</v>
      </c>
      <c r="K17" s="14">
        <v>202595000</v>
      </c>
      <c r="L17" s="12" t="s">
        <v>602</v>
      </c>
    </row>
    <row r="18" spans="1:12" ht="120">
      <c r="A18" s="13"/>
      <c r="B18" s="12"/>
      <c r="C18" s="12"/>
      <c r="D18" s="13"/>
      <c r="E18" s="13">
        <v>1</v>
      </c>
      <c r="F18" s="15" t="s">
        <v>464</v>
      </c>
      <c r="G18" s="15" t="s">
        <v>465</v>
      </c>
      <c r="H18" s="13" t="s">
        <v>466</v>
      </c>
      <c r="I18" s="19">
        <v>100</v>
      </c>
      <c r="J18" s="19">
        <v>0</v>
      </c>
      <c r="K18" s="14">
        <v>72650000</v>
      </c>
      <c r="L18" s="12"/>
    </row>
    <row r="19" spans="1:12" ht="90">
      <c r="A19" s="13"/>
      <c r="B19" s="12"/>
      <c r="C19" s="12"/>
      <c r="D19" s="13"/>
      <c r="E19" s="13">
        <v>2</v>
      </c>
      <c r="F19" s="15" t="s">
        <v>467</v>
      </c>
      <c r="G19" s="15" t="s">
        <v>468</v>
      </c>
      <c r="H19" s="13" t="s">
        <v>469</v>
      </c>
      <c r="I19" s="19">
        <v>50</v>
      </c>
      <c r="J19" s="19">
        <v>0</v>
      </c>
      <c r="K19" s="14">
        <v>129945000</v>
      </c>
      <c r="L19" s="12"/>
    </row>
    <row r="20" spans="1:12" ht="45">
      <c r="A20" s="13"/>
      <c r="B20" s="12"/>
      <c r="C20" s="12"/>
      <c r="D20" s="13">
        <v>6</v>
      </c>
      <c r="E20" s="24" t="s">
        <v>443</v>
      </c>
      <c r="F20" s="24"/>
      <c r="G20" s="15" t="s">
        <v>444</v>
      </c>
      <c r="H20" s="13" t="s">
        <v>70</v>
      </c>
      <c r="I20" s="19">
        <v>100</v>
      </c>
      <c r="J20" s="19">
        <v>25</v>
      </c>
      <c r="K20" s="14">
        <v>693493877</v>
      </c>
      <c r="L20" s="12" t="s">
        <v>602</v>
      </c>
    </row>
    <row r="21" spans="1:12" ht="75">
      <c r="A21" s="13"/>
      <c r="B21" s="12"/>
      <c r="C21" s="12"/>
      <c r="D21" s="13"/>
      <c r="E21" s="13">
        <v>1</v>
      </c>
      <c r="F21" s="15" t="s">
        <v>470</v>
      </c>
      <c r="G21" s="15" t="s">
        <v>471</v>
      </c>
      <c r="H21" s="13" t="s">
        <v>101</v>
      </c>
      <c r="I21" s="19">
        <v>206</v>
      </c>
      <c r="J21" s="19">
        <v>0</v>
      </c>
      <c r="K21" s="14">
        <v>96005000</v>
      </c>
      <c r="L21" s="12"/>
    </row>
    <row r="22" spans="1:12" ht="60">
      <c r="A22" s="13"/>
      <c r="B22" s="12"/>
      <c r="C22" s="12"/>
      <c r="D22" s="13"/>
      <c r="E22" s="13">
        <v>2</v>
      </c>
      <c r="F22" s="15" t="s">
        <v>472</v>
      </c>
      <c r="G22" s="15" t="s">
        <v>471</v>
      </c>
      <c r="H22" s="13" t="s">
        <v>101</v>
      </c>
      <c r="I22" s="19">
        <v>260</v>
      </c>
      <c r="J22" s="19">
        <v>0</v>
      </c>
      <c r="K22" s="14">
        <v>312565000</v>
      </c>
      <c r="L22" s="12"/>
    </row>
    <row r="23" spans="1:12" ht="75">
      <c r="A23" s="13"/>
      <c r="B23" s="12"/>
      <c r="C23" s="12"/>
      <c r="D23" s="13"/>
      <c r="E23" s="13">
        <v>3</v>
      </c>
      <c r="F23" s="15" t="s">
        <v>473</v>
      </c>
      <c r="G23" s="15" t="s">
        <v>474</v>
      </c>
      <c r="H23" s="13" t="s">
        <v>101</v>
      </c>
      <c r="I23" s="19">
        <v>419</v>
      </c>
      <c r="J23" s="19">
        <v>0</v>
      </c>
      <c r="K23" s="14">
        <v>284923877</v>
      </c>
      <c r="L23" s="12"/>
    </row>
    <row r="24" spans="1:12" ht="60">
      <c r="A24" s="13"/>
      <c r="B24" s="12"/>
      <c r="C24" s="12"/>
      <c r="D24" s="13">
        <v>7</v>
      </c>
      <c r="E24" s="24" t="s">
        <v>445</v>
      </c>
      <c r="F24" s="24"/>
      <c r="G24" s="15" t="s">
        <v>446</v>
      </c>
      <c r="H24" s="13" t="s">
        <v>70</v>
      </c>
      <c r="I24" s="19">
        <v>1.8</v>
      </c>
      <c r="J24" s="19">
        <v>0</v>
      </c>
      <c r="K24" s="14">
        <v>28000000</v>
      </c>
      <c r="L24" s="15" t="s">
        <v>603</v>
      </c>
    </row>
    <row r="25" spans="1:12" ht="105">
      <c r="A25" s="13"/>
      <c r="B25" s="12"/>
      <c r="C25" s="12"/>
      <c r="D25" s="13"/>
      <c r="E25" s="13">
        <v>1</v>
      </c>
      <c r="F25" s="15" t="s">
        <v>475</v>
      </c>
      <c r="G25" s="15" t="s">
        <v>476</v>
      </c>
      <c r="H25" s="13" t="s">
        <v>477</v>
      </c>
      <c r="I25" s="19">
        <v>1</v>
      </c>
      <c r="J25" s="19">
        <v>0</v>
      </c>
      <c r="K25" s="14">
        <v>28000000</v>
      </c>
      <c r="L25" s="12"/>
    </row>
    <row r="26" spans="1:12" ht="60">
      <c r="A26" s="13"/>
      <c r="B26" s="12"/>
      <c r="C26" s="12"/>
      <c r="D26" s="13"/>
      <c r="E26" s="13">
        <v>2</v>
      </c>
      <c r="F26" s="15" t="s">
        <v>478</v>
      </c>
      <c r="G26" s="15" t="s">
        <v>479</v>
      </c>
      <c r="H26" s="13" t="s">
        <v>480</v>
      </c>
      <c r="I26" s="19">
        <v>6</v>
      </c>
      <c r="J26" s="19">
        <v>0</v>
      </c>
      <c r="K26" s="14">
        <v>258800000</v>
      </c>
      <c r="L26" s="12"/>
    </row>
    <row r="27" spans="1:12" ht="60">
      <c r="A27" s="13"/>
      <c r="B27" s="12"/>
      <c r="C27" s="12"/>
      <c r="D27" s="13">
        <v>8</v>
      </c>
      <c r="E27" s="24" t="s">
        <v>447</v>
      </c>
      <c r="F27" s="24"/>
      <c r="G27" s="15" t="s">
        <v>448</v>
      </c>
      <c r="H27" s="13" t="s">
        <v>70</v>
      </c>
      <c r="I27" s="19">
        <v>95</v>
      </c>
      <c r="J27" s="19">
        <v>0</v>
      </c>
      <c r="K27" s="14">
        <v>2953560000</v>
      </c>
      <c r="L27" s="15" t="s">
        <v>603</v>
      </c>
    </row>
    <row r="28" spans="1:12" ht="75">
      <c r="A28" s="13"/>
      <c r="B28" s="12"/>
      <c r="C28" s="12"/>
      <c r="D28" s="13"/>
      <c r="E28" s="11">
        <v>1</v>
      </c>
      <c r="F28" s="16" t="s">
        <v>481</v>
      </c>
      <c r="G28" s="15" t="s">
        <v>482</v>
      </c>
      <c r="H28" s="13" t="s">
        <v>483</v>
      </c>
      <c r="I28" s="19">
        <v>190000</v>
      </c>
      <c r="J28" s="19">
        <v>0</v>
      </c>
      <c r="K28" s="14">
        <v>1166100000</v>
      </c>
      <c r="L28" s="12"/>
    </row>
    <row r="29" spans="1:12" ht="120">
      <c r="A29" s="13"/>
      <c r="B29" s="12"/>
      <c r="C29" s="12"/>
      <c r="D29" s="13"/>
      <c r="E29" s="11">
        <v>2</v>
      </c>
      <c r="F29" s="16" t="s">
        <v>484</v>
      </c>
      <c r="G29" s="15" t="s">
        <v>485</v>
      </c>
      <c r="H29" s="13" t="s">
        <v>486</v>
      </c>
      <c r="I29" s="19">
        <v>50</v>
      </c>
      <c r="J29" s="19">
        <v>0</v>
      </c>
      <c r="K29" s="14">
        <v>381000000</v>
      </c>
      <c r="L29" s="12"/>
    </row>
    <row r="30" spans="1:12" ht="75">
      <c r="A30" s="13"/>
      <c r="B30" s="12"/>
      <c r="C30" s="12"/>
      <c r="D30" s="13"/>
      <c r="E30" s="11">
        <v>3</v>
      </c>
      <c r="F30" s="16" t="s">
        <v>487</v>
      </c>
      <c r="G30" s="15" t="s">
        <v>488</v>
      </c>
      <c r="H30" s="13" t="s">
        <v>101</v>
      </c>
      <c r="I30" s="19">
        <v>100</v>
      </c>
      <c r="J30" s="19">
        <v>0</v>
      </c>
      <c r="K30" s="14">
        <v>273800000</v>
      </c>
      <c r="L30" s="12"/>
    </row>
    <row r="31" spans="1:12" ht="90">
      <c r="A31" s="13"/>
      <c r="B31" s="12"/>
      <c r="C31" s="12"/>
      <c r="D31" s="13"/>
      <c r="E31" s="11">
        <v>4</v>
      </c>
      <c r="F31" s="16" t="s">
        <v>489</v>
      </c>
      <c r="G31" s="15" t="s">
        <v>490</v>
      </c>
      <c r="H31" s="13" t="s">
        <v>483</v>
      </c>
      <c r="I31" s="19">
        <v>100</v>
      </c>
      <c r="J31" s="19">
        <v>0</v>
      </c>
      <c r="K31" s="14">
        <v>1132660000</v>
      </c>
      <c r="L31" s="12"/>
    </row>
    <row r="32" spans="1:12" ht="30">
      <c r="A32" s="13"/>
      <c r="B32" s="12"/>
      <c r="C32" s="12"/>
      <c r="D32" s="13">
        <v>9</v>
      </c>
      <c r="E32" s="24" t="s">
        <v>449</v>
      </c>
      <c r="F32" s="24"/>
      <c r="G32" s="15" t="s">
        <v>450</v>
      </c>
      <c r="H32" s="13" t="s">
        <v>238</v>
      </c>
      <c r="I32" s="19">
        <v>0.96</v>
      </c>
      <c r="J32" s="19">
        <v>1.1599999999999999</v>
      </c>
      <c r="K32" s="14">
        <v>328250000</v>
      </c>
      <c r="L32" s="15" t="s">
        <v>604</v>
      </c>
    </row>
    <row r="33" spans="1:12" ht="45">
      <c r="A33" s="13"/>
      <c r="B33" s="12"/>
      <c r="C33" s="12"/>
      <c r="D33" s="13"/>
      <c r="E33" s="11">
        <v>1</v>
      </c>
      <c r="F33" s="16" t="s">
        <v>491</v>
      </c>
      <c r="G33" s="15" t="s">
        <v>492</v>
      </c>
      <c r="H33" s="13" t="s">
        <v>140</v>
      </c>
      <c r="I33" s="19">
        <v>33</v>
      </c>
      <c r="J33" s="19">
        <v>0</v>
      </c>
      <c r="K33" s="14">
        <v>328250000</v>
      </c>
      <c r="L33" s="12"/>
    </row>
    <row r="34" spans="1:12" ht="45">
      <c r="A34" s="13"/>
      <c r="B34" s="12"/>
      <c r="C34" s="12"/>
      <c r="D34" s="13"/>
      <c r="E34" s="11">
        <v>2</v>
      </c>
      <c r="F34" s="16" t="s">
        <v>493</v>
      </c>
      <c r="G34" s="15" t="s">
        <v>495</v>
      </c>
      <c r="H34" s="13" t="s">
        <v>101</v>
      </c>
      <c r="I34" s="19">
        <v>225</v>
      </c>
      <c r="J34" s="19">
        <v>0</v>
      </c>
      <c r="K34" s="14">
        <v>161555000</v>
      </c>
      <c r="L34" s="12"/>
    </row>
    <row r="35" spans="1:12" ht="29.45" customHeight="1">
      <c r="A35" s="13"/>
      <c r="B35" s="12"/>
      <c r="C35" s="12"/>
      <c r="D35" s="13">
        <v>10</v>
      </c>
      <c r="E35" s="24" t="s">
        <v>451</v>
      </c>
      <c r="F35" s="24"/>
      <c r="G35" s="15" t="s">
        <v>494</v>
      </c>
      <c r="H35" s="13" t="s">
        <v>70</v>
      </c>
      <c r="I35" s="19">
        <v>100</v>
      </c>
      <c r="J35" s="19">
        <v>140</v>
      </c>
      <c r="K35" s="14">
        <v>720925000</v>
      </c>
      <c r="L35" s="15" t="s">
        <v>320</v>
      </c>
    </row>
    <row r="36" spans="1:12" ht="105">
      <c r="A36" s="13"/>
      <c r="B36" s="12"/>
      <c r="C36" s="12"/>
      <c r="D36" s="13"/>
      <c r="E36" s="11">
        <v>1</v>
      </c>
      <c r="F36" s="16" t="s">
        <v>496</v>
      </c>
      <c r="G36" s="15" t="s">
        <v>497</v>
      </c>
      <c r="H36" s="13" t="s">
        <v>101</v>
      </c>
      <c r="I36" s="19">
        <v>35</v>
      </c>
      <c r="J36" s="19">
        <v>105</v>
      </c>
      <c r="K36" s="14">
        <v>241125000</v>
      </c>
      <c r="L36" s="12"/>
    </row>
    <row r="37" spans="1:12" ht="60">
      <c r="A37" s="13"/>
      <c r="B37" s="12"/>
      <c r="C37" s="12"/>
      <c r="D37" s="13"/>
      <c r="E37" s="11">
        <v>2</v>
      </c>
      <c r="F37" s="16" t="s">
        <v>498</v>
      </c>
      <c r="G37" s="15" t="s">
        <v>499</v>
      </c>
      <c r="H37" s="13" t="s">
        <v>101</v>
      </c>
      <c r="I37" s="19">
        <v>90</v>
      </c>
      <c r="J37" s="19">
        <v>70</v>
      </c>
      <c r="K37" s="14">
        <v>479800000</v>
      </c>
      <c r="L37" s="12"/>
    </row>
    <row r="38" spans="1:12" ht="45">
      <c r="A38" s="13"/>
      <c r="B38" s="12"/>
      <c r="C38" s="12"/>
      <c r="D38" s="13">
        <v>11</v>
      </c>
      <c r="E38" s="24" t="s">
        <v>452</v>
      </c>
      <c r="F38" s="24"/>
      <c r="G38" s="15" t="s">
        <v>500</v>
      </c>
      <c r="H38" s="13" t="s">
        <v>70</v>
      </c>
      <c r="I38" s="19">
        <v>100</v>
      </c>
      <c r="J38" s="19">
        <v>5</v>
      </c>
      <c r="K38" s="14">
        <v>820000000</v>
      </c>
      <c r="L38" s="15" t="s">
        <v>320</v>
      </c>
    </row>
    <row r="39" spans="1:12" ht="45">
      <c r="A39" s="13"/>
      <c r="B39" s="12"/>
      <c r="C39" s="12"/>
      <c r="D39" s="13"/>
      <c r="E39" s="13">
        <v>1</v>
      </c>
      <c r="F39" s="15" t="s">
        <v>501</v>
      </c>
      <c r="G39" s="15" t="s">
        <v>502</v>
      </c>
      <c r="H39" s="13" t="s">
        <v>70</v>
      </c>
      <c r="I39" s="19">
        <v>100</v>
      </c>
      <c r="J39" s="19">
        <v>15</v>
      </c>
      <c r="K39" s="14">
        <v>820000000</v>
      </c>
      <c r="L39" s="12"/>
    </row>
    <row r="40" spans="1:12" ht="33.950000000000003" customHeight="1">
      <c r="A40" s="13"/>
      <c r="B40" s="12"/>
      <c r="C40" s="12"/>
      <c r="D40" s="13">
        <v>12</v>
      </c>
      <c r="E40" s="24" t="s">
        <v>453</v>
      </c>
      <c r="F40" s="24"/>
      <c r="G40" s="15" t="s">
        <v>454</v>
      </c>
      <c r="H40" s="13" t="s">
        <v>70</v>
      </c>
      <c r="I40" s="19">
        <v>100</v>
      </c>
      <c r="J40" s="19">
        <v>0</v>
      </c>
      <c r="K40" s="14">
        <v>3102620000</v>
      </c>
      <c r="L40" s="15" t="s">
        <v>320</v>
      </c>
    </row>
    <row r="41" spans="1:12" ht="90">
      <c r="A41" s="13"/>
      <c r="B41" s="12"/>
      <c r="C41" s="12"/>
      <c r="D41" s="13"/>
      <c r="E41" s="11">
        <v>1</v>
      </c>
      <c r="F41" s="16" t="s">
        <v>503</v>
      </c>
      <c r="G41" s="15" t="s">
        <v>504</v>
      </c>
      <c r="H41" s="13" t="s">
        <v>505</v>
      </c>
      <c r="I41" s="19">
        <v>27</v>
      </c>
      <c r="J41" s="19">
        <v>0</v>
      </c>
      <c r="K41" s="14">
        <v>96940000</v>
      </c>
      <c r="L41" s="12"/>
    </row>
    <row r="42" spans="1:12" ht="45">
      <c r="A42" s="13"/>
      <c r="B42" s="12"/>
      <c r="C42" s="12"/>
      <c r="D42" s="13"/>
      <c r="E42" s="11">
        <v>2</v>
      </c>
      <c r="F42" s="16" t="s">
        <v>506</v>
      </c>
      <c r="G42" s="15" t="s">
        <v>507</v>
      </c>
      <c r="H42" s="13"/>
      <c r="I42" s="19">
        <v>5</v>
      </c>
      <c r="J42" s="19">
        <v>0</v>
      </c>
      <c r="K42" s="14">
        <v>92500000</v>
      </c>
      <c r="L42" s="12"/>
    </row>
    <row r="43" spans="1:12" ht="60">
      <c r="A43" s="13"/>
      <c r="B43" s="12"/>
      <c r="C43" s="12"/>
      <c r="D43" s="13"/>
      <c r="E43" s="11">
        <v>3</v>
      </c>
      <c r="F43" s="16" t="s">
        <v>508</v>
      </c>
      <c r="G43" s="15" t="s">
        <v>509</v>
      </c>
      <c r="H43" s="13" t="s">
        <v>164</v>
      </c>
      <c r="I43" s="19">
        <v>250</v>
      </c>
      <c r="J43" s="19">
        <v>0</v>
      </c>
      <c r="K43" s="14">
        <v>161000000</v>
      </c>
      <c r="L43" s="12"/>
    </row>
    <row r="44" spans="1:12" ht="33.950000000000003" customHeight="1">
      <c r="A44" s="13"/>
      <c r="B44" s="12"/>
      <c r="C44" s="12"/>
      <c r="D44" s="13"/>
      <c r="E44" s="11">
        <v>4</v>
      </c>
      <c r="F44" s="16" t="s">
        <v>510</v>
      </c>
      <c r="G44" s="15" t="s">
        <v>511</v>
      </c>
      <c r="H44" s="13" t="s">
        <v>505</v>
      </c>
      <c r="I44" s="19">
        <v>27</v>
      </c>
      <c r="J44" s="19">
        <v>9</v>
      </c>
      <c r="K44" s="14">
        <v>2517680000</v>
      </c>
      <c r="L44" s="12"/>
    </row>
    <row r="45" spans="1:12" ht="33.950000000000003" customHeight="1">
      <c r="A45" s="13"/>
      <c r="B45" s="12"/>
      <c r="C45" s="12"/>
      <c r="D45" s="13"/>
      <c r="E45" s="11">
        <v>5</v>
      </c>
      <c r="F45" s="16" t="s">
        <v>512</v>
      </c>
      <c r="G45" s="15" t="s">
        <v>513</v>
      </c>
      <c r="H45" s="13" t="s">
        <v>505</v>
      </c>
      <c r="I45" s="19">
        <v>5</v>
      </c>
      <c r="J45" s="19">
        <v>1.67</v>
      </c>
      <c r="K45" s="14">
        <v>234500000</v>
      </c>
      <c r="L45" s="12"/>
    </row>
    <row r="46" spans="1:12">
      <c r="A46" s="13"/>
      <c r="B46" s="12"/>
      <c r="C46" s="12"/>
      <c r="D46" s="13">
        <v>13</v>
      </c>
      <c r="E46" s="24" t="s">
        <v>455</v>
      </c>
      <c r="F46" s="24"/>
      <c r="G46" s="15" t="s">
        <v>514</v>
      </c>
      <c r="H46" s="13" t="s">
        <v>70</v>
      </c>
      <c r="I46" s="19">
        <v>90</v>
      </c>
      <c r="J46" s="19">
        <v>0</v>
      </c>
      <c r="K46" s="14">
        <v>1121155500</v>
      </c>
      <c r="L46" s="12" t="s">
        <v>605</v>
      </c>
    </row>
    <row r="47" spans="1:12" ht="30">
      <c r="A47" s="13"/>
      <c r="B47" s="12"/>
      <c r="C47" s="12"/>
      <c r="D47" s="13"/>
      <c r="E47" s="13">
        <v>1</v>
      </c>
      <c r="F47" s="15" t="s">
        <v>455</v>
      </c>
      <c r="G47" s="15" t="s">
        <v>515</v>
      </c>
      <c r="H47" s="13" t="s">
        <v>516</v>
      </c>
      <c r="I47" s="19">
        <v>54</v>
      </c>
      <c r="J47" s="19">
        <v>0</v>
      </c>
      <c r="K47" s="14">
        <v>1121155500</v>
      </c>
      <c r="L47" s="12"/>
    </row>
    <row r="48" spans="1:12" ht="60">
      <c r="A48" s="13"/>
      <c r="B48" s="12"/>
      <c r="C48" s="15" t="s">
        <v>517</v>
      </c>
      <c r="D48" s="13">
        <v>1</v>
      </c>
      <c r="E48" s="24" t="s">
        <v>518</v>
      </c>
      <c r="F48" s="24"/>
      <c r="G48" s="15" t="s">
        <v>521</v>
      </c>
      <c r="H48" s="13" t="s">
        <v>70</v>
      </c>
      <c r="I48" s="19">
        <v>80</v>
      </c>
      <c r="J48" s="19">
        <v>0</v>
      </c>
      <c r="K48" s="14">
        <v>269840000</v>
      </c>
      <c r="L48" s="15" t="s">
        <v>603</v>
      </c>
    </row>
    <row r="49" spans="1:12" ht="75">
      <c r="A49" s="13"/>
      <c r="B49" s="12"/>
      <c r="C49" s="15"/>
      <c r="D49" s="13"/>
      <c r="E49" s="11"/>
      <c r="F49" s="16" t="s">
        <v>522</v>
      </c>
      <c r="G49" s="15" t="s">
        <v>523</v>
      </c>
      <c r="H49" s="13" t="s">
        <v>101</v>
      </c>
      <c r="I49" s="19">
        <v>300</v>
      </c>
      <c r="J49" s="19">
        <v>0</v>
      </c>
      <c r="K49" s="14">
        <v>42640000</v>
      </c>
      <c r="L49" s="12"/>
    </row>
    <row r="50" spans="1:12" ht="90">
      <c r="A50" s="13"/>
      <c r="B50" s="12"/>
      <c r="C50" s="15"/>
      <c r="D50" s="13"/>
      <c r="E50" s="11"/>
      <c r="F50" s="16" t="s">
        <v>524</v>
      </c>
      <c r="G50" s="15" t="s">
        <v>525</v>
      </c>
      <c r="H50" s="13" t="s">
        <v>101</v>
      </c>
      <c r="I50" s="19">
        <v>4</v>
      </c>
      <c r="J50" s="19">
        <v>0</v>
      </c>
      <c r="K50" s="14">
        <v>209200000</v>
      </c>
      <c r="L50" s="12"/>
    </row>
    <row r="51" spans="1:12" ht="90">
      <c r="A51" s="13"/>
      <c r="B51" s="12"/>
      <c r="C51" s="15"/>
      <c r="D51" s="13"/>
      <c r="E51" s="11"/>
      <c r="F51" s="16" t="s">
        <v>526</v>
      </c>
      <c r="G51" s="15" t="s">
        <v>527</v>
      </c>
      <c r="H51" s="13" t="s">
        <v>299</v>
      </c>
      <c r="I51" s="19">
        <v>1</v>
      </c>
      <c r="J51" s="19">
        <v>0</v>
      </c>
      <c r="K51" s="14">
        <v>18000000</v>
      </c>
      <c r="L51" s="12"/>
    </row>
    <row r="52" spans="1:12" ht="75">
      <c r="A52" s="13"/>
      <c r="B52" s="12"/>
      <c r="C52" s="12"/>
      <c r="D52" s="13">
        <v>2</v>
      </c>
      <c r="E52" s="24" t="s">
        <v>519</v>
      </c>
      <c r="F52" s="24"/>
      <c r="G52" s="15" t="s">
        <v>528</v>
      </c>
      <c r="H52" s="13" t="s">
        <v>70</v>
      </c>
      <c r="I52" s="19">
        <v>100</v>
      </c>
      <c r="J52" s="19">
        <v>0</v>
      </c>
      <c r="K52" s="14">
        <v>418000000</v>
      </c>
      <c r="L52" s="15" t="s">
        <v>603</v>
      </c>
    </row>
    <row r="53" spans="1:12" ht="60">
      <c r="A53" s="13"/>
      <c r="B53" s="12"/>
      <c r="C53" s="12"/>
      <c r="D53" s="13"/>
      <c r="E53" s="11">
        <v>1</v>
      </c>
      <c r="F53" s="16" t="s">
        <v>529</v>
      </c>
      <c r="G53" s="15" t="s">
        <v>530</v>
      </c>
      <c r="H53" s="13" t="s">
        <v>306</v>
      </c>
      <c r="I53" s="19">
        <v>20</v>
      </c>
      <c r="J53" s="19">
        <v>0</v>
      </c>
      <c r="K53" s="14">
        <v>106750000</v>
      </c>
      <c r="L53" s="12"/>
    </row>
    <row r="54" spans="1:12" ht="90">
      <c r="A54" s="13"/>
      <c r="B54" s="12"/>
      <c r="C54" s="12"/>
      <c r="D54" s="13"/>
      <c r="E54" s="11">
        <v>2</v>
      </c>
      <c r="F54" s="16" t="s">
        <v>531</v>
      </c>
      <c r="G54" s="15" t="s">
        <v>532</v>
      </c>
      <c r="H54" s="13" t="s">
        <v>101</v>
      </c>
      <c r="I54" s="19">
        <v>10</v>
      </c>
      <c r="J54" s="19">
        <v>0</v>
      </c>
      <c r="K54" s="14">
        <v>247500000</v>
      </c>
      <c r="L54" s="12"/>
    </row>
    <row r="55" spans="1:12" ht="90">
      <c r="A55" s="13"/>
      <c r="B55" s="12"/>
      <c r="C55" s="12"/>
      <c r="D55" s="13"/>
      <c r="E55" s="11">
        <v>3</v>
      </c>
      <c r="F55" s="16" t="s">
        <v>533</v>
      </c>
      <c r="G55" s="15" t="s">
        <v>534</v>
      </c>
      <c r="H55" s="13" t="s">
        <v>299</v>
      </c>
      <c r="I55" s="19">
        <v>1</v>
      </c>
      <c r="J55" s="19">
        <v>0</v>
      </c>
      <c r="K55" s="14">
        <v>63750000</v>
      </c>
      <c r="L55" s="12"/>
    </row>
    <row r="56" spans="1:12" ht="60">
      <c r="A56" s="13"/>
      <c r="B56" s="12"/>
      <c r="C56" s="12"/>
      <c r="D56" s="13">
        <v>3</v>
      </c>
      <c r="E56" s="24" t="s">
        <v>520</v>
      </c>
      <c r="F56" s="24"/>
      <c r="G56" s="15" t="s">
        <v>535</v>
      </c>
      <c r="H56" s="13" t="s">
        <v>238</v>
      </c>
      <c r="I56" s="19">
        <v>0.01</v>
      </c>
      <c r="J56" s="19">
        <v>0</v>
      </c>
      <c r="K56" s="14">
        <v>141040000</v>
      </c>
      <c r="L56" s="15" t="s">
        <v>603</v>
      </c>
    </row>
    <row r="57" spans="1:12" ht="120">
      <c r="A57" s="13"/>
      <c r="B57" s="12"/>
      <c r="C57" s="12"/>
      <c r="D57" s="13"/>
      <c r="E57" s="13">
        <v>1</v>
      </c>
      <c r="F57" s="15" t="s">
        <v>536</v>
      </c>
      <c r="G57" s="15" t="s">
        <v>537</v>
      </c>
      <c r="H57" s="13" t="s">
        <v>299</v>
      </c>
      <c r="I57" s="19">
        <v>1</v>
      </c>
      <c r="J57" s="19">
        <v>0</v>
      </c>
      <c r="K57" s="14">
        <v>29345000</v>
      </c>
      <c r="L57" s="12"/>
    </row>
    <row r="58" spans="1:12" ht="75">
      <c r="A58" s="13"/>
      <c r="B58" s="12"/>
      <c r="C58" s="12"/>
      <c r="D58" s="13"/>
      <c r="E58" s="13">
        <v>2</v>
      </c>
      <c r="F58" s="15" t="s">
        <v>538</v>
      </c>
      <c r="G58" s="15" t="s">
        <v>539</v>
      </c>
      <c r="H58" s="13" t="s">
        <v>540</v>
      </c>
      <c r="I58" s="19">
        <v>100</v>
      </c>
      <c r="J58" s="19">
        <v>0</v>
      </c>
      <c r="K58" s="14">
        <v>74300000</v>
      </c>
      <c r="L58" s="12"/>
    </row>
    <row r="59" spans="1:12" ht="75">
      <c r="A59" s="13"/>
      <c r="B59" s="12"/>
      <c r="C59" s="12"/>
      <c r="D59" s="13"/>
      <c r="E59" s="13">
        <v>3</v>
      </c>
      <c r="F59" s="15" t="s">
        <v>541</v>
      </c>
      <c r="G59" s="15" t="s">
        <v>542</v>
      </c>
      <c r="H59" s="13" t="s">
        <v>540</v>
      </c>
      <c r="I59" s="19">
        <v>220</v>
      </c>
      <c r="J59" s="19">
        <v>0</v>
      </c>
      <c r="K59" s="14">
        <v>37395000</v>
      </c>
      <c r="L59" s="12"/>
    </row>
    <row r="60" spans="1:12" ht="45">
      <c r="A60" s="13"/>
      <c r="B60" s="12"/>
      <c r="C60" s="15" t="s">
        <v>543</v>
      </c>
      <c r="D60" s="13">
        <v>1</v>
      </c>
      <c r="E60" s="24" t="s">
        <v>549</v>
      </c>
      <c r="F60" s="24"/>
      <c r="G60" s="15" t="s">
        <v>352</v>
      </c>
      <c r="H60" s="13" t="s">
        <v>209</v>
      </c>
      <c r="I60" s="19">
        <v>3281</v>
      </c>
      <c r="J60" s="19">
        <v>1557.28</v>
      </c>
      <c r="K60" s="14">
        <v>3058787900</v>
      </c>
      <c r="L60" s="15" t="s">
        <v>654</v>
      </c>
    </row>
    <row r="61" spans="1:12" ht="45">
      <c r="A61" s="13"/>
      <c r="B61" s="12" t="s">
        <v>800</v>
      </c>
      <c r="C61" s="15"/>
      <c r="D61" s="13"/>
      <c r="E61" s="11"/>
      <c r="F61" s="16" t="s">
        <v>354</v>
      </c>
      <c r="G61" s="15" t="s">
        <v>551</v>
      </c>
      <c r="H61" s="13" t="s">
        <v>477</v>
      </c>
      <c r="I61" s="19">
        <v>60</v>
      </c>
      <c r="J61" s="19">
        <v>100</v>
      </c>
      <c r="K61" s="14">
        <v>536479900</v>
      </c>
      <c r="L61" s="12"/>
    </row>
    <row r="62" spans="1:12" ht="30">
      <c r="A62" s="13"/>
      <c r="B62" s="12"/>
      <c r="C62" s="15"/>
      <c r="D62" s="13"/>
      <c r="E62" s="11"/>
      <c r="F62" s="16" t="s">
        <v>355</v>
      </c>
      <c r="G62" s="15" t="s">
        <v>356</v>
      </c>
      <c r="H62" s="13" t="s">
        <v>477</v>
      </c>
      <c r="I62" s="19">
        <v>11</v>
      </c>
      <c r="J62" s="19">
        <v>7</v>
      </c>
      <c r="K62" s="14">
        <v>2216018000</v>
      </c>
      <c r="L62" s="12"/>
    </row>
    <row r="63" spans="1:12" ht="75">
      <c r="A63" s="13"/>
      <c r="B63" s="12"/>
      <c r="C63" s="15"/>
      <c r="D63" s="13"/>
      <c r="E63" s="11"/>
      <c r="F63" s="16" t="s">
        <v>357</v>
      </c>
      <c r="G63" s="15" t="s">
        <v>358</v>
      </c>
      <c r="H63" s="13" t="s">
        <v>477</v>
      </c>
      <c r="I63" s="19">
        <v>3210</v>
      </c>
      <c r="J63" s="19">
        <v>1450</v>
      </c>
      <c r="K63" s="14">
        <v>306290000</v>
      </c>
      <c r="L63" s="12"/>
    </row>
    <row r="64" spans="1:12" ht="60">
      <c r="A64" s="13"/>
      <c r="B64" s="12"/>
      <c r="C64" s="12"/>
      <c r="D64" s="13">
        <v>2</v>
      </c>
      <c r="E64" s="24" t="s">
        <v>544</v>
      </c>
      <c r="F64" s="24"/>
      <c r="G64" s="15" t="s">
        <v>550</v>
      </c>
      <c r="H64" s="13" t="s">
        <v>70</v>
      </c>
      <c r="I64" s="19">
        <v>98.928571428571431</v>
      </c>
      <c r="J64" s="19">
        <v>5.8571428571428568</v>
      </c>
      <c r="K64" s="14">
        <v>1123939225</v>
      </c>
      <c r="L64" s="12" t="s">
        <v>606</v>
      </c>
    </row>
    <row r="65" spans="1:12" ht="45">
      <c r="A65" s="13"/>
      <c r="B65" s="12"/>
      <c r="C65" s="12"/>
      <c r="D65" s="13"/>
      <c r="E65" s="11"/>
      <c r="F65" s="16" t="s">
        <v>553</v>
      </c>
      <c r="G65" s="15" t="s">
        <v>552</v>
      </c>
      <c r="H65" s="13" t="s">
        <v>554</v>
      </c>
      <c r="I65" s="19">
        <v>2.8571428571428572</v>
      </c>
      <c r="J65" s="19">
        <v>0.5</v>
      </c>
      <c r="K65" s="14">
        <v>1123939225</v>
      </c>
      <c r="L65" s="12"/>
    </row>
    <row r="66" spans="1:12" ht="30">
      <c r="A66" s="13"/>
      <c r="B66" s="12"/>
      <c r="C66" s="12"/>
      <c r="D66" s="13">
        <v>3</v>
      </c>
      <c r="E66" s="24" t="s">
        <v>545</v>
      </c>
      <c r="F66" s="24"/>
      <c r="G66" s="15" t="s">
        <v>555</v>
      </c>
      <c r="H66" s="13" t="s">
        <v>70</v>
      </c>
      <c r="I66" s="19">
        <v>100</v>
      </c>
      <c r="J66" s="19">
        <v>0</v>
      </c>
      <c r="K66" s="14">
        <v>462750000</v>
      </c>
      <c r="L66" s="15" t="s">
        <v>417</v>
      </c>
    </row>
    <row r="67" spans="1:12" ht="60">
      <c r="A67" s="13"/>
      <c r="B67" s="12"/>
      <c r="C67" s="12"/>
      <c r="D67" s="13"/>
      <c r="E67" s="11"/>
      <c r="F67" s="16" t="s">
        <v>556</v>
      </c>
      <c r="G67" s="15" t="s">
        <v>557</v>
      </c>
      <c r="H67" s="13" t="s">
        <v>558</v>
      </c>
      <c r="I67" s="19">
        <v>20</v>
      </c>
      <c r="J67" s="19">
        <v>0</v>
      </c>
      <c r="K67" s="14">
        <v>170200000</v>
      </c>
      <c r="L67" s="12"/>
    </row>
    <row r="68" spans="1:12" ht="60">
      <c r="A68" s="13"/>
      <c r="B68" s="12"/>
      <c r="C68" s="12"/>
      <c r="D68" s="13"/>
      <c r="E68" s="11"/>
      <c r="F68" s="16" t="s">
        <v>559</v>
      </c>
      <c r="G68" s="15" t="s">
        <v>392</v>
      </c>
      <c r="H68" s="13" t="s">
        <v>558</v>
      </c>
      <c r="I68" s="19">
        <v>4</v>
      </c>
      <c r="J68" s="19">
        <v>0</v>
      </c>
      <c r="K68" s="14">
        <v>169700000</v>
      </c>
      <c r="L68" s="12"/>
    </row>
    <row r="69" spans="1:12" ht="45">
      <c r="A69" s="13"/>
      <c r="B69" s="12"/>
      <c r="C69" s="12"/>
      <c r="D69" s="13"/>
      <c r="E69" s="11"/>
      <c r="F69" s="16" t="s">
        <v>560</v>
      </c>
      <c r="G69" s="15" t="s">
        <v>561</v>
      </c>
      <c r="H69" s="13" t="s">
        <v>558</v>
      </c>
      <c r="I69" s="19">
        <v>20</v>
      </c>
      <c r="J69" s="19">
        <v>1</v>
      </c>
      <c r="K69" s="14">
        <v>122850000</v>
      </c>
      <c r="L69" s="12"/>
    </row>
    <row r="70" spans="1:12" ht="30">
      <c r="A70" s="13"/>
      <c r="B70" s="12"/>
      <c r="C70" s="12"/>
      <c r="D70" s="13">
        <v>4</v>
      </c>
      <c r="E70" s="24" t="s">
        <v>546</v>
      </c>
      <c r="F70" s="24"/>
      <c r="G70" s="15" t="s">
        <v>562</v>
      </c>
      <c r="H70" s="13" t="s">
        <v>70</v>
      </c>
      <c r="I70" s="19">
        <v>100</v>
      </c>
      <c r="J70" s="19">
        <v>0</v>
      </c>
      <c r="K70" s="14">
        <v>138450000</v>
      </c>
      <c r="L70" s="15" t="s">
        <v>417</v>
      </c>
    </row>
    <row r="71" spans="1:12" ht="45">
      <c r="A71" s="13"/>
      <c r="B71" s="12"/>
      <c r="C71" s="12"/>
      <c r="D71" s="13"/>
      <c r="E71" s="13"/>
      <c r="F71" s="15" t="s">
        <v>563</v>
      </c>
      <c r="G71" s="15" t="s">
        <v>392</v>
      </c>
      <c r="H71" s="13" t="s">
        <v>558</v>
      </c>
      <c r="I71" s="19">
        <v>14</v>
      </c>
      <c r="J71" s="19">
        <v>0</v>
      </c>
      <c r="K71" s="14">
        <v>138450000</v>
      </c>
      <c r="L71" s="12"/>
    </row>
    <row r="72" spans="1:12" ht="60">
      <c r="A72" s="13"/>
      <c r="B72" s="12"/>
      <c r="C72" s="12"/>
      <c r="D72" s="13">
        <v>5</v>
      </c>
      <c r="E72" s="24" t="s">
        <v>547</v>
      </c>
      <c r="F72" s="24"/>
      <c r="G72" s="15" t="s">
        <v>564</v>
      </c>
      <c r="H72" s="13" t="s">
        <v>70</v>
      </c>
      <c r="I72" s="19">
        <v>25</v>
      </c>
      <c r="J72" s="19">
        <v>0</v>
      </c>
      <c r="K72" s="14">
        <v>1124500000</v>
      </c>
      <c r="L72" s="15" t="s">
        <v>417</v>
      </c>
    </row>
    <row r="73" spans="1:12" ht="30">
      <c r="A73" s="13"/>
      <c r="B73" s="12"/>
      <c r="C73" s="12"/>
      <c r="D73" s="13"/>
      <c r="E73" s="11">
        <v>1</v>
      </c>
      <c r="F73" s="16" t="s">
        <v>565</v>
      </c>
      <c r="G73" s="15" t="s">
        <v>566</v>
      </c>
      <c r="H73" s="13" t="s">
        <v>140</v>
      </c>
      <c r="I73" s="19">
        <v>1</v>
      </c>
      <c r="J73" s="19">
        <v>0</v>
      </c>
      <c r="K73" s="14">
        <v>1124500000</v>
      </c>
      <c r="L73" s="12"/>
    </row>
    <row r="74" spans="1:12" ht="30">
      <c r="A74" s="13"/>
      <c r="B74" s="12"/>
      <c r="C74" s="12"/>
      <c r="D74" s="13">
        <v>6</v>
      </c>
      <c r="E74" s="24" t="s">
        <v>548</v>
      </c>
      <c r="F74" s="24"/>
      <c r="G74" s="15" t="s">
        <v>567</v>
      </c>
      <c r="H74" s="13" t="s">
        <v>70</v>
      </c>
      <c r="I74" s="19">
        <v>45</v>
      </c>
      <c r="J74" s="19">
        <v>0</v>
      </c>
      <c r="K74" s="14">
        <v>2290276000</v>
      </c>
      <c r="L74" s="15" t="s">
        <v>417</v>
      </c>
    </row>
    <row r="75" spans="1:12" ht="45">
      <c r="A75" s="13"/>
      <c r="B75" s="12"/>
      <c r="C75" s="12"/>
      <c r="D75" s="13"/>
      <c r="E75" s="13">
        <v>1</v>
      </c>
      <c r="F75" s="15" t="s">
        <v>568</v>
      </c>
      <c r="G75" s="15" t="s">
        <v>569</v>
      </c>
      <c r="H75" s="13" t="s">
        <v>558</v>
      </c>
      <c r="I75" s="19">
        <v>233</v>
      </c>
      <c r="J75" s="19">
        <v>0</v>
      </c>
      <c r="K75" s="14">
        <v>190276000</v>
      </c>
      <c r="L75" s="12"/>
    </row>
    <row r="76" spans="1:12" ht="45">
      <c r="A76" s="13"/>
      <c r="B76" s="12"/>
      <c r="C76" s="15" t="s">
        <v>570</v>
      </c>
      <c r="D76" s="13">
        <v>1</v>
      </c>
      <c r="E76" s="24" t="s">
        <v>343</v>
      </c>
      <c r="F76" s="24"/>
      <c r="G76" s="15" t="s">
        <v>359</v>
      </c>
      <c r="H76" s="13" t="s">
        <v>70</v>
      </c>
      <c r="I76" s="19">
        <v>100</v>
      </c>
      <c r="J76" s="19">
        <v>90</v>
      </c>
      <c r="K76" s="14">
        <v>137694659400</v>
      </c>
      <c r="L76" s="15" t="s">
        <v>417</v>
      </c>
    </row>
    <row r="77" spans="1:12" ht="45">
      <c r="A77" s="13"/>
      <c r="B77" s="12"/>
      <c r="C77" s="15"/>
      <c r="D77" s="13"/>
      <c r="E77" s="13">
        <v>1</v>
      </c>
      <c r="F77" s="15" t="s">
        <v>360</v>
      </c>
      <c r="G77" s="15" t="s">
        <v>361</v>
      </c>
      <c r="H77" s="13" t="s">
        <v>101</v>
      </c>
      <c r="I77" s="19">
        <v>21894</v>
      </c>
      <c r="J77" s="19">
        <v>9048</v>
      </c>
      <c r="K77" s="14">
        <v>18364119000</v>
      </c>
      <c r="L77" s="12"/>
    </row>
    <row r="78" spans="1:12" ht="45">
      <c r="A78" s="13"/>
      <c r="B78" s="12"/>
      <c r="C78" s="15"/>
      <c r="D78" s="13"/>
      <c r="E78" s="13">
        <v>2</v>
      </c>
      <c r="F78" s="15" t="s">
        <v>362</v>
      </c>
      <c r="G78" s="15" t="s">
        <v>363</v>
      </c>
      <c r="H78" s="13" t="s">
        <v>101</v>
      </c>
      <c r="I78" s="19">
        <v>45583</v>
      </c>
      <c r="J78" s="19">
        <v>44945</v>
      </c>
      <c r="K78" s="14">
        <v>76649899400</v>
      </c>
      <c r="L78" s="12"/>
    </row>
    <row r="79" spans="1:12" ht="45">
      <c r="A79" s="13"/>
      <c r="B79" s="12"/>
      <c r="C79" s="15"/>
      <c r="D79" s="13"/>
      <c r="E79" s="13">
        <v>3</v>
      </c>
      <c r="F79" s="15" t="s">
        <v>364</v>
      </c>
      <c r="G79" s="15" t="s">
        <v>365</v>
      </c>
      <c r="H79" s="13" t="s">
        <v>101</v>
      </c>
      <c r="I79" s="19">
        <v>21882</v>
      </c>
      <c r="J79" s="19">
        <v>20258</v>
      </c>
      <c r="K79" s="14">
        <v>38101091000</v>
      </c>
      <c r="L79" s="12"/>
    </row>
    <row r="80" spans="1:12" ht="30">
      <c r="A80" s="13"/>
      <c r="B80" s="12"/>
      <c r="C80" s="15"/>
      <c r="D80" s="13"/>
      <c r="E80" s="13">
        <v>4</v>
      </c>
      <c r="F80" s="15" t="s">
        <v>366</v>
      </c>
      <c r="G80" s="15" t="s">
        <v>367</v>
      </c>
      <c r="H80" s="13" t="s">
        <v>101</v>
      </c>
      <c r="I80" s="19">
        <v>1000</v>
      </c>
      <c r="J80" s="19">
        <v>0</v>
      </c>
      <c r="K80" s="14">
        <v>4579550000</v>
      </c>
      <c r="L80" s="12"/>
    </row>
    <row r="81" spans="1:12" ht="75">
      <c r="A81" s="13"/>
      <c r="B81" s="12"/>
      <c r="C81" s="12"/>
      <c r="D81" s="13">
        <v>2</v>
      </c>
      <c r="E81" s="24" t="s">
        <v>344</v>
      </c>
      <c r="F81" s="24"/>
      <c r="G81" s="15" t="s">
        <v>368</v>
      </c>
      <c r="H81" s="13" t="s">
        <v>70</v>
      </c>
      <c r="I81" s="19">
        <v>100</v>
      </c>
      <c r="J81" s="19">
        <v>100</v>
      </c>
      <c r="K81" s="14">
        <v>112202665000</v>
      </c>
      <c r="L81" s="12" t="s">
        <v>418</v>
      </c>
    </row>
    <row r="82" spans="1:12" ht="60">
      <c r="A82" s="13"/>
      <c r="B82" s="12"/>
      <c r="C82" s="12"/>
      <c r="D82" s="13"/>
      <c r="E82" s="11">
        <v>1</v>
      </c>
      <c r="F82" s="16" t="s">
        <v>369</v>
      </c>
      <c r="G82" s="15" t="s">
        <v>370</v>
      </c>
      <c r="H82" s="13" t="s">
        <v>140</v>
      </c>
      <c r="I82" s="19">
        <v>15</v>
      </c>
      <c r="J82" s="19">
        <v>0</v>
      </c>
      <c r="K82" s="14">
        <v>73160759200</v>
      </c>
      <c r="L82" s="12"/>
    </row>
    <row r="83" spans="1:12" ht="60">
      <c r="A83" s="13"/>
      <c r="B83" s="12"/>
      <c r="C83" s="12"/>
      <c r="D83" s="13"/>
      <c r="E83" s="11">
        <v>2</v>
      </c>
      <c r="F83" s="16" t="s">
        <v>371</v>
      </c>
      <c r="G83" s="15" t="s">
        <v>372</v>
      </c>
      <c r="H83" s="13" t="s">
        <v>83</v>
      </c>
      <c r="I83" s="19">
        <v>100</v>
      </c>
      <c r="J83" s="19">
        <v>32</v>
      </c>
      <c r="K83" s="14">
        <v>38194455800</v>
      </c>
      <c r="L83" s="12"/>
    </row>
    <row r="84" spans="1:12" ht="45">
      <c r="A84" s="13"/>
      <c r="B84" s="12"/>
      <c r="C84" s="12"/>
      <c r="D84" s="13"/>
      <c r="E84" s="11">
        <v>3</v>
      </c>
      <c r="F84" s="16" t="s">
        <v>373</v>
      </c>
      <c r="G84" s="15" t="s">
        <v>374</v>
      </c>
      <c r="H84" s="13" t="s">
        <v>61</v>
      </c>
      <c r="I84" s="19">
        <v>12</v>
      </c>
      <c r="J84" s="19">
        <v>0</v>
      </c>
      <c r="K84" s="14">
        <v>561250000</v>
      </c>
      <c r="L84" s="12"/>
    </row>
    <row r="85" spans="1:12" ht="75">
      <c r="A85" s="13"/>
      <c r="B85" s="12"/>
      <c r="C85" s="12"/>
      <c r="D85" s="13"/>
      <c r="E85" s="11">
        <v>4</v>
      </c>
      <c r="F85" s="16" t="s">
        <v>375</v>
      </c>
      <c r="G85" s="15" t="s">
        <v>376</v>
      </c>
      <c r="H85" s="13" t="s">
        <v>191</v>
      </c>
      <c r="I85" s="19">
        <v>16</v>
      </c>
      <c r="J85" s="19">
        <v>0</v>
      </c>
      <c r="K85" s="14">
        <v>286200000</v>
      </c>
      <c r="L85" s="12"/>
    </row>
    <row r="86" spans="1:12" ht="60">
      <c r="A86" s="13"/>
      <c r="B86" s="12"/>
      <c r="C86" s="12"/>
      <c r="D86" s="13">
        <v>3</v>
      </c>
      <c r="E86" s="24" t="s">
        <v>439</v>
      </c>
      <c r="F86" s="24"/>
      <c r="G86" s="15" t="s">
        <v>440</v>
      </c>
      <c r="H86" s="13" t="s">
        <v>70</v>
      </c>
      <c r="I86" s="19">
        <v>100</v>
      </c>
      <c r="J86" s="19">
        <v>100</v>
      </c>
      <c r="K86" s="14">
        <v>2475716600</v>
      </c>
      <c r="L86" s="12" t="s">
        <v>602</v>
      </c>
    </row>
    <row r="87" spans="1:12" ht="75">
      <c r="A87" s="13"/>
      <c r="B87" s="12"/>
      <c r="C87" s="12"/>
      <c r="D87" s="13"/>
      <c r="E87" s="13">
        <v>1</v>
      </c>
      <c r="F87" s="15" t="s">
        <v>460</v>
      </c>
      <c r="G87" s="15" t="s">
        <v>461</v>
      </c>
      <c r="H87" s="13" t="s">
        <v>101</v>
      </c>
      <c r="I87" s="19">
        <v>1200</v>
      </c>
      <c r="J87" s="19">
        <v>0</v>
      </c>
      <c r="K87" s="14">
        <v>19660000</v>
      </c>
      <c r="L87" s="12"/>
    </row>
    <row r="88" spans="1:12" ht="75">
      <c r="A88" s="13"/>
      <c r="B88" s="12"/>
      <c r="C88" s="12"/>
      <c r="D88" s="13"/>
      <c r="E88" s="13">
        <v>2</v>
      </c>
      <c r="F88" s="15" t="s">
        <v>462</v>
      </c>
      <c r="G88" s="15" t="s">
        <v>463</v>
      </c>
      <c r="H88" s="13" t="s">
        <v>101</v>
      </c>
      <c r="I88" s="19">
        <v>100</v>
      </c>
      <c r="J88" s="19">
        <v>0</v>
      </c>
      <c r="K88" s="14">
        <v>2456056600</v>
      </c>
      <c r="L88" s="12"/>
    </row>
    <row r="89" spans="1:12" ht="57.95" customHeight="1">
      <c r="A89" s="13"/>
      <c r="B89" s="12"/>
      <c r="C89" s="12"/>
      <c r="D89" s="13">
        <v>4</v>
      </c>
      <c r="E89" s="24" t="s">
        <v>441</v>
      </c>
      <c r="F89" s="24"/>
      <c r="G89" s="15" t="s">
        <v>442</v>
      </c>
      <c r="H89" s="13" t="s">
        <v>70</v>
      </c>
      <c r="I89" s="19">
        <v>100</v>
      </c>
      <c r="J89" s="19">
        <v>100</v>
      </c>
      <c r="K89" s="14">
        <v>202595000</v>
      </c>
      <c r="L89" s="12" t="s">
        <v>602</v>
      </c>
    </row>
    <row r="90" spans="1:12" ht="120">
      <c r="A90" s="13"/>
      <c r="B90" s="12"/>
      <c r="C90" s="12"/>
      <c r="D90" s="13"/>
      <c r="E90" s="13">
        <v>1</v>
      </c>
      <c r="F90" s="15" t="s">
        <v>464</v>
      </c>
      <c r="G90" s="15" t="s">
        <v>465</v>
      </c>
      <c r="H90" s="13" t="s">
        <v>466</v>
      </c>
      <c r="I90" s="19">
        <v>100</v>
      </c>
      <c r="J90" s="19">
        <v>0</v>
      </c>
      <c r="K90" s="14">
        <v>72650000</v>
      </c>
      <c r="L90" s="12"/>
    </row>
    <row r="91" spans="1:12" ht="90">
      <c r="A91" s="13"/>
      <c r="B91" s="12"/>
      <c r="C91" s="12"/>
      <c r="D91" s="13"/>
      <c r="E91" s="13">
        <v>2</v>
      </c>
      <c r="F91" s="15" t="s">
        <v>467</v>
      </c>
      <c r="G91" s="15" t="s">
        <v>468</v>
      </c>
      <c r="H91" s="13" t="s">
        <v>469</v>
      </c>
      <c r="I91" s="19">
        <v>50</v>
      </c>
      <c r="J91" s="19">
        <v>0</v>
      </c>
      <c r="K91" s="14">
        <v>129945000</v>
      </c>
      <c r="L91" s="12"/>
    </row>
    <row r="92" spans="1:12" ht="43.5" customHeight="1">
      <c r="A92" s="13"/>
      <c r="B92" s="12"/>
      <c r="C92" s="12"/>
      <c r="D92" s="13">
        <v>5</v>
      </c>
      <c r="E92" s="24" t="s">
        <v>443</v>
      </c>
      <c r="F92" s="24"/>
      <c r="G92" s="15" t="s">
        <v>444</v>
      </c>
      <c r="H92" s="13" t="s">
        <v>70</v>
      </c>
      <c r="I92" s="19">
        <v>100</v>
      </c>
      <c r="J92" s="19">
        <v>25</v>
      </c>
      <c r="K92" s="14">
        <v>693493877</v>
      </c>
      <c r="L92" s="12" t="s">
        <v>602</v>
      </c>
    </row>
    <row r="93" spans="1:12" ht="75">
      <c r="A93" s="13"/>
      <c r="B93" s="12"/>
      <c r="C93" s="12"/>
      <c r="D93" s="13"/>
      <c r="E93" s="13">
        <v>1</v>
      </c>
      <c r="F93" s="15" t="s">
        <v>470</v>
      </c>
      <c r="G93" s="15" t="s">
        <v>471</v>
      </c>
      <c r="H93" s="13" t="s">
        <v>101</v>
      </c>
      <c r="I93" s="19">
        <v>206</v>
      </c>
      <c r="J93" s="19">
        <v>0</v>
      </c>
      <c r="K93" s="14">
        <v>96005000</v>
      </c>
      <c r="L93" s="12"/>
    </row>
    <row r="94" spans="1:12" ht="60">
      <c r="A94" s="13"/>
      <c r="B94" s="12"/>
      <c r="C94" s="12"/>
      <c r="D94" s="13"/>
      <c r="E94" s="13">
        <v>2</v>
      </c>
      <c r="F94" s="15" t="s">
        <v>472</v>
      </c>
      <c r="G94" s="15" t="s">
        <v>471</v>
      </c>
      <c r="H94" s="13" t="s">
        <v>101</v>
      </c>
      <c r="I94" s="19">
        <v>260</v>
      </c>
      <c r="J94" s="19">
        <v>0</v>
      </c>
      <c r="K94" s="14">
        <v>312565000</v>
      </c>
      <c r="L94" s="12"/>
    </row>
    <row r="95" spans="1:12" ht="75">
      <c r="A95" s="13"/>
      <c r="B95" s="12"/>
      <c r="C95" s="12"/>
      <c r="D95" s="13"/>
      <c r="E95" s="13">
        <v>3</v>
      </c>
      <c r="F95" s="15" t="s">
        <v>473</v>
      </c>
      <c r="G95" s="15" t="s">
        <v>474</v>
      </c>
      <c r="H95" s="13" t="s">
        <v>101</v>
      </c>
      <c r="I95" s="19">
        <v>419</v>
      </c>
      <c r="J95" s="19">
        <v>0</v>
      </c>
      <c r="K95" s="14">
        <v>284923877</v>
      </c>
      <c r="L95" s="12"/>
    </row>
    <row r="96" spans="1:12" ht="56.1" customHeight="1">
      <c r="A96" s="13"/>
      <c r="B96" s="12"/>
      <c r="C96" s="12"/>
      <c r="D96" s="13">
        <v>6</v>
      </c>
      <c r="E96" s="24" t="s">
        <v>578</v>
      </c>
      <c r="F96" s="24"/>
      <c r="G96" s="15" t="s">
        <v>579</v>
      </c>
      <c r="H96" s="13" t="s">
        <v>70</v>
      </c>
      <c r="I96" s="19">
        <v>100</v>
      </c>
      <c r="J96" s="19">
        <v>0</v>
      </c>
      <c r="K96" s="14">
        <v>6690400000</v>
      </c>
      <c r="L96" s="15" t="s">
        <v>607</v>
      </c>
    </row>
    <row r="97" spans="1:12" ht="56.1" customHeight="1">
      <c r="A97" s="13"/>
      <c r="B97" s="12"/>
      <c r="C97" s="12"/>
      <c r="D97" s="13"/>
      <c r="E97" s="11">
        <v>1</v>
      </c>
      <c r="F97" s="16" t="s">
        <v>580</v>
      </c>
      <c r="G97" s="15" t="s">
        <v>581</v>
      </c>
      <c r="H97" s="13" t="s">
        <v>232</v>
      </c>
      <c r="I97" s="19">
        <v>79834</v>
      </c>
      <c r="J97" s="19">
        <v>0</v>
      </c>
      <c r="K97" s="14">
        <v>6690400000</v>
      </c>
      <c r="L97" s="12"/>
    </row>
    <row r="98" spans="1:12" ht="56.1" customHeight="1">
      <c r="A98" s="13"/>
      <c r="B98" s="12"/>
      <c r="C98" s="12"/>
      <c r="D98" s="13">
        <v>7</v>
      </c>
      <c r="E98" s="24" t="s">
        <v>582</v>
      </c>
      <c r="F98" s="24"/>
      <c r="G98" s="15" t="s">
        <v>226</v>
      </c>
      <c r="H98" s="13" t="s">
        <v>70</v>
      </c>
      <c r="I98" s="19">
        <v>96.63</v>
      </c>
      <c r="J98" s="19">
        <v>0</v>
      </c>
      <c r="K98" s="14">
        <v>1880000000</v>
      </c>
      <c r="L98" s="15" t="s">
        <v>607</v>
      </c>
    </row>
    <row r="99" spans="1:12" ht="56.1" customHeight="1">
      <c r="A99" s="13"/>
      <c r="B99" s="12"/>
      <c r="C99" s="12"/>
      <c r="D99" s="13"/>
      <c r="E99" s="11">
        <v>1</v>
      </c>
      <c r="F99" s="16" t="s">
        <v>230</v>
      </c>
      <c r="G99" s="15" t="s">
        <v>231</v>
      </c>
      <c r="H99" s="13" t="s">
        <v>232</v>
      </c>
      <c r="I99" s="19">
        <v>82281</v>
      </c>
      <c r="J99" s="19">
        <v>0</v>
      </c>
      <c r="K99" s="14">
        <v>1880000000</v>
      </c>
      <c r="L99" s="12"/>
    </row>
    <row r="100" spans="1:12" ht="60">
      <c r="A100" s="13"/>
      <c r="B100" s="12"/>
      <c r="C100" s="12"/>
      <c r="D100" s="13">
        <v>8</v>
      </c>
      <c r="E100" s="24" t="s">
        <v>571</v>
      </c>
      <c r="F100" s="24"/>
      <c r="G100" s="15" t="s">
        <v>377</v>
      </c>
      <c r="H100" s="13" t="s">
        <v>70</v>
      </c>
      <c r="I100" s="19">
        <v>100</v>
      </c>
      <c r="J100" s="19">
        <v>0</v>
      </c>
      <c r="K100" s="14">
        <v>536380000</v>
      </c>
      <c r="L100" s="15" t="s">
        <v>325</v>
      </c>
    </row>
    <row r="101" spans="1:12" ht="75">
      <c r="A101" s="13"/>
      <c r="B101" s="12"/>
      <c r="C101" s="12"/>
      <c r="D101" s="13"/>
      <c r="E101" s="11">
        <v>1</v>
      </c>
      <c r="F101" s="16" t="s">
        <v>378</v>
      </c>
      <c r="G101" s="15" t="s">
        <v>379</v>
      </c>
      <c r="H101" s="13" t="s">
        <v>101</v>
      </c>
      <c r="I101" s="19">
        <v>100</v>
      </c>
      <c r="J101" s="19">
        <v>0</v>
      </c>
      <c r="K101" s="14">
        <v>9730000</v>
      </c>
      <c r="L101" s="12"/>
    </row>
    <row r="102" spans="1:12" ht="60">
      <c r="A102" s="13"/>
      <c r="B102" s="12"/>
      <c r="C102" s="12"/>
      <c r="D102" s="13"/>
      <c r="E102" s="11">
        <v>2</v>
      </c>
      <c r="F102" s="16" t="s">
        <v>380</v>
      </c>
      <c r="G102" s="15" t="s">
        <v>381</v>
      </c>
      <c r="H102" s="13" t="s">
        <v>382</v>
      </c>
      <c r="I102" s="19">
        <v>54</v>
      </c>
      <c r="J102" s="19">
        <v>0</v>
      </c>
      <c r="K102" s="14">
        <v>522500000</v>
      </c>
      <c r="L102" s="12"/>
    </row>
    <row r="103" spans="1:12" ht="60">
      <c r="A103" s="13"/>
      <c r="B103" s="12"/>
      <c r="C103" s="12"/>
      <c r="D103" s="13"/>
      <c r="E103" s="11">
        <v>3</v>
      </c>
      <c r="F103" s="16" t="s">
        <v>383</v>
      </c>
      <c r="G103" s="15" t="s">
        <v>384</v>
      </c>
      <c r="H103" s="13" t="s">
        <v>101</v>
      </c>
      <c r="I103" s="19">
        <v>360</v>
      </c>
      <c r="J103" s="19">
        <v>0</v>
      </c>
      <c r="K103" s="14">
        <v>4150000</v>
      </c>
      <c r="L103" s="12"/>
    </row>
    <row r="104" spans="1:12" ht="60">
      <c r="A104" s="13"/>
      <c r="B104" s="12"/>
      <c r="C104" s="12"/>
      <c r="D104" s="13">
        <v>9</v>
      </c>
      <c r="E104" s="24" t="s">
        <v>572</v>
      </c>
      <c r="F104" s="24"/>
      <c r="G104" s="15" t="s">
        <v>308</v>
      </c>
      <c r="H104" s="13" t="s">
        <v>70</v>
      </c>
      <c r="I104" s="19">
        <v>100</v>
      </c>
      <c r="J104" s="19">
        <v>0</v>
      </c>
      <c r="K104" s="14">
        <v>12732803000</v>
      </c>
      <c r="L104" s="15" t="s">
        <v>608</v>
      </c>
    </row>
    <row r="105" spans="1:12" ht="60">
      <c r="A105" s="13"/>
      <c r="B105" s="12"/>
      <c r="C105" s="12"/>
      <c r="D105" s="13"/>
      <c r="E105" s="11">
        <v>1</v>
      </c>
      <c r="F105" s="16" t="s">
        <v>309</v>
      </c>
      <c r="G105" s="15" t="s">
        <v>310</v>
      </c>
      <c r="H105" s="13" t="s">
        <v>101</v>
      </c>
      <c r="I105" s="19">
        <v>400744</v>
      </c>
      <c r="J105" s="19">
        <v>0</v>
      </c>
      <c r="K105" s="14">
        <v>99450000</v>
      </c>
      <c r="L105" s="12"/>
    </row>
    <row r="106" spans="1:12" ht="60">
      <c r="A106" s="13"/>
      <c r="B106" s="12"/>
      <c r="C106" s="12"/>
      <c r="D106" s="13"/>
      <c r="E106" s="11">
        <v>2</v>
      </c>
      <c r="F106" s="16" t="s">
        <v>311</v>
      </c>
      <c r="G106" s="15" t="s">
        <v>312</v>
      </c>
      <c r="H106" s="13" t="s">
        <v>101</v>
      </c>
      <c r="I106" s="19">
        <v>200</v>
      </c>
      <c r="J106" s="19">
        <v>0</v>
      </c>
      <c r="K106" s="14">
        <v>50600000</v>
      </c>
      <c r="L106" s="12"/>
    </row>
    <row r="107" spans="1:12" ht="45">
      <c r="A107" s="13"/>
      <c r="B107" s="12"/>
      <c r="C107" s="12"/>
      <c r="D107" s="13"/>
      <c r="E107" s="11">
        <v>3</v>
      </c>
      <c r="F107" s="16" t="s">
        <v>313</v>
      </c>
      <c r="G107" s="15" t="s">
        <v>314</v>
      </c>
      <c r="H107" s="13" t="s">
        <v>101</v>
      </c>
      <c r="I107" s="19">
        <v>200</v>
      </c>
      <c r="J107" s="19">
        <v>56</v>
      </c>
      <c r="K107" s="14">
        <v>199647000</v>
      </c>
      <c r="L107" s="12"/>
    </row>
    <row r="108" spans="1:12" ht="45">
      <c r="A108" s="13"/>
      <c r="B108" s="12"/>
      <c r="C108" s="12"/>
      <c r="D108" s="13"/>
      <c r="E108" s="11">
        <v>4</v>
      </c>
      <c r="F108" s="16" t="s">
        <v>315</v>
      </c>
      <c r="G108" s="15" t="s">
        <v>316</v>
      </c>
      <c r="H108" s="13" t="s">
        <v>299</v>
      </c>
      <c r="I108" s="19">
        <v>10</v>
      </c>
      <c r="J108" s="19">
        <v>0</v>
      </c>
      <c r="K108" s="14">
        <v>12383106000</v>
      </c>
      <c r="L108" s="12"/>
    </row>
    <row r="109" spans="1:12" ht="41.1" customHeight="1">
      <c r="A109" s="13"/>
      <c r="B109" s="12"/>
      <c r="C109" s="12"/>
      <c r="D109" s="13">
        <v>10</v>
      </c>
      <c r="E109" s="24" t="s">
        <v>573</v>
      </c>
      <c r="F109" s="24"/>
      <c r="G109" s="15" t="s">
        <v>583</v>
      </c>
      <c r="H109" s="13" t="s">
        <v>70</v>
      </c>
      <c r="I109" s="19">
        <v>100</v>
      </c>
      <c r="J109" s="19">
        <v>100</v>
      </c>
      <c r="K109" s="14">
        <v>488443000</v>
      </c>
      <c r="L109" s="15" t="s">
        <v>609</v>
      </c>
    </row>
    <row r="110" spans="1:12" ht="90">
      <c r="A110" s="13"/>
      <c r="B110" s="12"/>
      <c r="C110" s="12"/>
      <c r="D110" s="13"/>
      <c r="E110" s="11">
        <v>1</v>
      </c>
      <c r="F110" s="16" t="s">
        <v>584</v>
      </c>
      <c r="G110" s="15" t="s">
        <v>585</v>
      </c>
      <c r="H110" s="13" t="s">
        <v>61</v>
      </c>
      <c r="I110" s="19">
        <v>5</v>
      </c>
      <c r="J110" s="19">
        <v>1</v>
      </c>
      <c r="K110" s="14">
        <v>464698000</v>
      </c>
      <c r="L110" s="12"/>
    </row>
    <row r="111" spans="1:12" ht="45">
      <c r="A111" s="13"/>
      <c r="B111" s="12"/>
      <c r="C111" s="12"/>
      <c r="D111" s="13"/>
      <c r="E111" s="11">
        <v>2</v>
      </c>
      <c r="F111" s="16" t="s">
        <v>586</v>
      </c>
      <c r="G111" s="15" t="s">
        <v>587</v>
      </c>
      <c r="H111" s="13" t="s">
        <v>588</v>
      </c>
      <c r="I111" s="19">
        <v>1</v>
      </c>
      <c r="J111" s="19">
        <v>0</v>
      </c>
      <c r="K111" s="14">
        <v>9150000</v>
      </c>
      <c r="L111" s="12"/>
    </row>
    <row r="112" spans="1:12" ht="45">
      <c r="A112" s="13"/>
      <c r="B112" s="12"/>
      <c r="C112" s="12"/>
      <c r="D112" s="13"/>
      <c r="E112" s="11">
        <v>3</v>
      </c>
      <c r="F112" s="16" t="s">
        <v>589</v>
      </c>
      <c r="G112" s="15" t="s">
        <v>590</v>
      </c>
      <c r="H112" s="13" t="s">
        <v>101</v>
      </c>
      <c r="I112" s="19">
        <v>206</v>
      </c>
      <c r="J112" s="19">
        <v>0</v>
      </c>
      <c r="K112" s="14">
        <v>14595000</v>
      </c>
      <c r="L112" s="12"/>
    </row>
    <row r="113" spans="1:12" ht="60">
      <c r="A113" s="13"/>
      <c r="B113" s="12"/>
      <c r="C113" s="12"/>
      <c r="D113" s="13">
        <v>11</v>
      </c>
      <c r="E113" s="24" t="s">
        <v>574</v>
      </c>
      <c r="F113" s="24"/>
      <c r="G113" s="15" t="s">
        <v>591</v>
      </c>
      <c r="H113" s="13" t="s">
        <v>70</v>
      </c>
      <c r="I113" s="19">
        <v>100</v>
      </c>
      <c r="J113" s="19">
        <v>100</v>
      </c>
      <c r="K113" s="14">
        <v>307432000</v>
      </c>
      <c r="L113" s="12" t="s">
        <v>420</v>
      </c>
    </row>
    <row r="114" spans="1:12" ht="60">
      <c r="A114" s="13"/>
      <c r="B114" s="12"/>
      <c r="C114" s="12"/>
      <c r="D114" s="13"/>
      <c r="E114" s="16">
        <v>1</v>
      </c>
      <c r="F114" s="16" t="s">
        <v>592</v>
      </c>
      <c r="G114" s="15" t="s">
        <v>591</v>
      </c>
      <c r="H114" s="13" t="s">
        <v>70</v>
      </c>
      <c r="I114" s="19">
        <v>2</v>
      </c>
      <c r="J114" s="19">
        <v>50</v>
      </c>
      <c r="K114" s="14">
        <v>307432000</v>
      </c>
      <c r="L114" s="12"/>
    </row>
    <row r="115" spans="1:12" ht="75">
      <c r="A115" s="13"/>
      <c r="B115" s="12"/>
      <c r="C115" s="12"/>
      <c r="D115" s="13">
        <v>12</v>
      </c>
      <c r="E115" s="24" t="s">
        <v>575</v>
      </c>
      <c r="F115" s="24"/>
      <c r="G115" s="15" t="s">
        <v>593</v>
      </c>
      <c r="H115" s="13" t="s">
        <v>70</v>
      </c>
      <c r="I115" s="19">
        <v>100</v>
      </c>
      <c r="J115" s="19">
        <v>0</v>
      </c>
      <c r="K115" s="14">
        <v>75132850</v>
      </c>
      <c r="L115" s="12" t="s">
        <v>420</v>
      </c>
    </row>
    <row r="116" spans="1:12" ht="90">
      <c r="A116" s="13"/>
      <c r="B116" s="12"/>
      <c r="C116" s="12"/>
      <c r="D116" s="13"/>
      <c r="E116" s="16">
        <v>1</v>
      </c>
      <c r="F116" s="16" t="s">
        <v>594</v>
      </c>
      <c r="G116" s="15" t="s">
        <v>595</v>
      </c>
      <c r="H116" s="13" t="s">
        <v>101</v>
      </c>
      <c r="I116" s="19">
        <v>100</v>
      </c>
      <c r="J116" s="19">
        <v>0</v>
      </c>
      <c r="K116" s="14">
        <v>75132850</v>
      </c>
      <c r="L116" s="12"/>
    </row>
    <row r="117" spans="1:12" ht="90">
      <c r="A117" s="13"/>
      <c r="B117" s="12"/>
      <c r="C117" s="12"/>
      <c r="D117" s="13"/>
      <c r="E117" s="16">
        <v>2</v>
      </c>
      <c r="F117" s="16" t="s">
        <v>596</v>
      </c>
      <c r="G117" s="15" t="s">
        <v>597</v>
      </c>
      <c r="H117" s="13" t="s">
        <v>598</v>
      </c>
      <c r="I117" s="19">
        <v>50</v>
      </c>
      <c r="J117" s="19">
        <v>0</v>
      </c>
      <c r="K117" s="14">
        <v>29940000</v>
      </c>
      <c r="L117" s="12"/>
    </row>
    <row r="118" spans="1:12" ht="90">
      <c r="A118" s="13"/>
      <c r="B118" s="12"/>
      <c r="C118" s="12"/>
      <c r="D118" s="13">
        <v>13</v>
      </c>
      <c r="E118" s="24" t="s">
        <v>576</v>
      </c>
      <c r="F118" s="24"/>
      <c r="G118" s="15" t="s">
        <v>385</v>
      </c>
      <c r="H118" s="13" t="s">
        <v>70</v>
      </c>
      <c r="I118" s="19">
        <v>100</v>
      </c>
      <c r="J118" s="19">
        <v>0</v>
      </c>
      <c r="K118" s="14">
        <v>1446517500</v>
      </c>
      <c r="L118" s="12" t="s">
        <v>420</v>
      </c>
    </row>
    <row r="119" spans="1:12" ht="45">
      <c r="A119" s="13"/>
      <c r="B119" s="12"/>
      <c r="C119" s="12"/>
      <c r="D119" s="13"/>
      <c r="E119" s="16">
        <v>1</v>
      </c>
      <c r="F119" s="16" t="s">
        <v>386</v>
      </c>
      <c r="G119" s="15" t="s">
        <v>387</v>
      </c>
      <c r="H119" s="13" t="s">
        <v>101</v>
      </c>
      <c r="I119" s="19">
        <v>40000</v>
      </c>
      <c r="J119" s="19">
        <v>0</v>
      </c>
      <c r="K119" s="14">
        <v>1446517500</v>
      </c>
      <c r="L119" s="12"/>
    </row>
    <row r="120" spans="1:12" ht="90">
      <c r="A120" s="13"/>
      <c r="B120" s="12"/>
      <c r="C120" s="12"/>
      <c r="D120" s="13">
        <v>14</v>
      </c>
      <c r="E120" s="24" t="s">
        <v>577</v>
      </c>
      <c r="F120" s="24"/>
      <c r="G120" s="15" t="s">
        <v>599</v>
      </c>
      <c r="H120" s="13" t="s">
        <v>70</v>
      </c>
      <c r="I120" s="19">
        <v>100</v>
      </c>
      <c r="J120" s="19">
        <v>100</v>
      </c>
      <c r="K120" s="14">
        <v>184300000</v>
      </c>
      <c r="L120" s="12" t="s">
        <v>420</v>
      </c>
    </row>
    <row r="121" spans="1:12" ht="60">
      <c r="A121" s="13"/>
      <c r="B121" s="12"/>
      <c r="C121" s="12"/>
      <c r="D121" s="13"/>
      <c r="E121" s="13">
        <v>1</v>
      </c>
      <c r="F121" s="15" t="s">
        <v>600</v>
      </c>
      <c r="G121" s="15" t="s">
        <v>601</v>
      </c>
      <c r="H121" s="13" t="s">
        <v>101</v>
      </c>
      <c r="I121" s="19">
        <v>30</v>
      </c>
      <c r="J121" s="19">
        <v>100</v>
      </c>
      <c r="K121" s="14">
        <v>184300000</v>
      </c>
      <c r="L121" s="12"/>
    </row>
  </sheetData>
  <mergeCells count="37">
    <mergeCell ref="E118:F118"/>
    <mergeCell ref="E120:F120"/>
    <mergeCell ref="E98:F98"/>
    <mergeCell ref="E100:F100"/>
    <mergeCell ref="E104:F104"/>
    <mergeCell ref="E109:F109"/>
    <mergeCell ref="E113:F113"/>
    <mergeCell ref="E115:F115"/>
    <mergeCell ref="E81:F81"/>
    <mergeCell ref="E86:F86"/>
    <mergeCell ref="E89:F89"/>
    <mergeCell ref="E92:F92"/>
    <mergeCell ref="E96:F96"/>
    <mergeCell ref="E66:F66"/>
    <mergeCell ref="E70:F70"/>
    <mergeCell ref="E72:F72"/>
    <mergeCell ref="E74:F74"/>
    <mergeCell ref="E76:F76"/>
    <mergeCell ref="E64:F64"/>
    <mergeCell ref="E24:F24"/>
    <mergeCell ref="E27:F27"/>
    <mergeCell ref="E32:F32"/>
    <mergeCell ref="E35:F35"/>
    <mergeCell ref="E38:F38"/>
    <mergeCell ref="E40:F40"/>
    <mergeCell ref="E46:F46"/>
    <mergeCell ref="E48:F48"/>
    <mergeCell ref="E52:F52"/>
    <mergeCell ref="E56:F56"/>
    <mergeCell ref="E60:F60"/>
    <mergeCell ref="E20:F20"/>
    <mergeCell ref="D1:F1"/>
    <mergeCell ref="E2:F2"/>
    <mergeCell ref="E7:F7"/>
    <mergeCell ref="E9:F9"/>
    <mergeCell ref="E14:F14"/>
    <mergeCell ref="E17:F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7426F-DC8B-417A-B1F6-0774C29972DB}">
  <dimension ref="A1:L110"/>
  <sheetViews>
    <sheetView zoomScale="70" zoomScaleNormal="70" workbookViewId="0">
      <selection activeCell="G89" sqref="G89"/>
    </sheetView>
  </sheetViews>
  <sheetFormatPr defaultColWidth="8.7109375" defaultRowHeight="15"/>
  <cols>
    <col min="1" max="1" width="7" style="2" customWidth="1"/>
    <col min="2" max="2" width="36.42578125" style="1" customWidth="1"/>
    <col min="3" max="3" width="24.85546875" style="1" customWidth="1"/>
    <col min="4" max="5" width="3.7109375" style="2" customWidth="1"/>
    <col min="6" max="6" width="27.140625" style="8" customWidth="1"/>
    <col min="7" max="7" width="33.28515625" style="8" customWidth="1"/>
    <col min="8" max="8" width="12" style="2" customWidth="1"/>
    <col min="9" max="9" width="13.42578125" style="22" customWidth="1"/>
    <col min="10" max="10" width="12.140625" style="22" customWidth="1"/>
    <col min="11" max="11" width="20.85546875" style="10" customWidth="1"/>
    <col min="12" max="12" width="26.42578125" style="1" customWidth="1"/>
    <col min="13" max="16384" width="8.7109375" style="1"/>
  </cols>
  <sheetData>
    <row r="1" spans="1:12">
      <c r="A1" s="11" t="s">
        <v>0</v>
      </c>
      <c r="B1" s="11" t="s">
        <v>1</v>
      </c>
      <c r="C1" s="12" t="s">
        <v>12</v>
      </c>
      <c r="D1" s="23" t="s">
        <v>52</v>
      </c>
      <c r="E1" s="23"/>
      <c r="F1" s="23"/>
      <c r="G1" s="11" t="s">
        <v>56</v>
      </c>
      <c r="H1" s="13" t="s">
        <v>58</v>
      </c>
      <c r="I1" s="19" t="s">
        <v>53</v>
      </c>
      <c r="J1" s="19" t="s">
        <v>54</v>
      </c>
      <c r="K1" s="14" t="s">
        <v>55</v>
      </c>
      <c r="L1" s="12" t="s">
        <v>317</v>
      </c>
    </row>
    <row r="2" spans="1:12" ht="60">
      <c r="A2" s="13">
        <v>4</v>
      </c>
      <c r="B2" s="15" t="s">
        <v>5</v>
      </c>
      <c r="C2" s="15" t="s">
        <v>610</v>
      </c>
      <c r="D2" s="13">
        <v>1</v>
      </c>
      <c r="E2" s="24" t="s">
        <v>611</v>
      </c>
      <c r="F2" s="24"/>
      <c r="G2" s="15" t="s">
        <v>628</v>
      </c>
      <c r="H2" s="13" t="s">
        <v>70</v>
      </c>
      <c r="I2" s="19">
        <v>100</v>
      </c>
      <c r="J2" s="19">
        <v>100</v>
      </c>
      <c r="K2" s="14"/>
      <c r="L2" s="12" t="s">
        <v>629</v>
      </c>
    </row>
    <row r="3" spans="1:12" ht="45">
      <c r="A3" s="13"/>
      <c r="B3" s="15"/>
      <c r="C3" s="15"/>
      <c r="D3" s="13"/>
      <c r="E3" s="13">
        <v>1</v>
      </c>
      <c r="F3" s="15" t="s">
        <v>638</v>
      </c>
      <c r="G3" s="16" t="s">
        <v>639</v>
      </c>
      <c r="H3" s="13" t="s">
        <v>90</v>
      </c>
      <c r="I3" s="14">
        <f>19*40</f>
        <v>760</v>
      </c>
      <c r="J3" s="14">
        <v>40</v>
      </c>
      <c r="K3" s="14">
        <f>12375000*40</f>
        <v>495000000</v>
      </c>
      <c r="L3" s="12"/>
    </row>
    <row r="4" spans="1:12" ht="30">
      <c r="A4" s="13"/>
      <c r="B4" s="15"/>
      <c r="C4" s="15"/>
      <c r="D4" s="13"/>
      <c r="E4" s="13">
        <v>2</v>
      </c>
      <c r="F4" s="15" t="s">
        <v>640</v>
      </c>
      <c r="G4" s="15" t="s">
        <v>641</v>
      </c>
      <c r="H4" s="13" t="s">
        <v>90</v>
      </c>
      <c r="I4" s="14">
        <f>31*40</f>
        <v>1240</v>
      </c>
      <c r="J4" s="14">
        <v>0</v>
      </c>
      <c r="K4" s="14">
        <f>12174049273*40</f>
        <v>486961970920</v>
      </c>
      <c r="L4" s="12"/>
    </row>
    <row r="5" spans="1:12" ht="60">
      <c r="A5" s="13"/>
      <c r="B5" s="15"/>
      <c r="C5" s="15"/>
      <c r="D5" s="13"/>
      <c r="E5" s="13">
        <v>3</v>
      </c>
      <c r="F5" s="15" t="s">
        <v>642</v>
      </c>
      <c r="G5" s="15" t="s">
        <v>643</v>
      </c>
      <c r="H5" s="13" t="s">
        <v>90</v>
      </c>
      <c r="I5" s="14">
        <v>40</v>
      </c>
      <c r="J5" s="14">
        <v>0</v>
      </c>
      <c r="K5" s="14">
        <f>850000*40</f>
        <v>34000000</v>
      </c>
      <c r="L5" s="12"/>
    </row>
    <row r="6" spans="1:12" ht="45">
      <c r="A6" s="13"/>
      <c r="B6" s="15"/>
      <c r="C6" s="15"/>
      <c r="D6" s="13"/>
      <c r="E6" s="13">
        <v>4</v>
      </c>
      <c r="F6" s="15" t="s">
        <v>644</v>
      </c>
      <c r="G6" s="15" t="s">
        <v>645</v>
      </c>
      <c r="H6" s="13" t="s">
        <v>101</v>
      </c>
      <c r="I6" s="14">
        <f>160*40</f>
        <v>6400</v>
      </c>
      <c r="J6" s="14">
        <v>0</v>
      </c>
      <c r="K6" s="14">
        <f>10850000*40</f>
        <v>434000000</v>
      </c>
      <c r="L6" s="12"/>
    </row>
    <row r="7" spans="1:12" ht="45">
      <c r="A7" s="13"/>
      <c r="B7" s="15"/>
      <c r="C7" s="15"/>
      <c r="D7" s="13"/>
      <c r="E7" s="13">
        <v>5</v>
      </c>
      <c r="F7" s="15" t="s">
        <v>646</v>
      </c>
      <c r="G7" s="15" t="s">
        <v>647</v>
      </c>
      <c r="H7" s="13" t="s">
        <v>61</v>
      </c>
      <c r="I7" s="14">
        <f>8*40</f>
        <v>320</v>
      </c>
      <c r="J7" s="14">
        <f>5*40</f>
        <v>200</v>
      </c>
      <c r="K7" s="14">
        <f>913584000*40</f>
        <v>36543360000</v>
      </c>
      <c r="L7" s="12"/>
    </row>
    <row r="8" spans="1:12" ht="60">
      <c r="A8" s="13"/>
      <c r="B8" s="15"/>
      <c r="C8" s="15"/>
      <c r="D8" s="13"/>
      <c r="E8" s="13">
        <v>6</v>
      </c>
      <c r="F8" s="15" t="s">
        <v>648</v>
      </c>
      <c r="G8" s="15" t="s">
        <v>649</v>
      </c>
      <c r="H8" s="13" t="s">
        <v>61</v>
      </c>
      <c r="I8" s="14">
        <f>3*40</f>
        <v>120</v>
      </c>
      <c r="J8" s="14">
        <v>0</v>
      </c>
      <c r="K8" s="14">
        <f>2234500000*40</f>
        <v>89380000000</v>
      </c>
      <c r="L8" s="12"/>
    </row>
    <row r="9" spans="1:12" ht="45">
      <c r="A9" s="13"/>
      <c r="B9" s="15"/>
      <c r="C9" s="15"/>
      <c r="D9" s="13"/>
      <c r="E9" s="13">
        <v>7</v>
      </c>
      <c r="F9" s="15" t="s">
        <v>650</v>
      </c>
      <c r="G9" s="15" t="s">
        <v>651</v>
      </c>
      <c r="H9" s="13" t="s">
        <v>61</v>
      </c>
      <c r="I9" s="14">
        <f>3*40</f>
        <v>120</v>
      </c>
      <c r="J9" s="14">
        <f>3*40</f>
        <v>120</v>
      </c>
      <c r="K9" s="14">
        <f>1080930000*40</f>
        <v>43237200000</v>
      </c>
      <c r="L9" s="12"/>
    </row>
    <row r="10" spans="1:12" ht="75">
      <c r="A10" s="13"/>
      <c r="B10" s="15"/>
      <c r="C10" s="15"/>
      <c r="D10" s="13"/>
      <c r="E10" s="13">
        <v>8</v>
      </c>
      <c r="F10" s="15" t="s">
        <v>652</v>
      </c>
      <c r="G10" s="15" t="s">
        <v>653</v>
      </c>
      <c r="H10" s="13" t="s">
        <v>61</v>
      </c>
      <c r="I10" s="14">
        <f>4*40</f>
        <v>160</v>
      </c>
      <c r="J10" s="14">
        <f>3*40</f>
        <v>120</v>
      </c>
      <c r="K10" s="14">
        <f>327800000*40</f>
        <v>13112000000</v>
      </c>
      <c r="L10" s="12"/>
    </row>
    <row r="11" spans="1:12" ht="60">
      <c r="A11" s="13"/>
      <c r="B11" s="15"/>
      <c r="C11" s="15"/>
      <c r="D11" s="13"/>
      <c r="E11" s="13">
        <v>9</v>
      </c>
      <c r="F11" s="15" t="s">
        <v>630</v>
      </c>
      <c r="G11" s="15" t="s">
        <v>631</v>
      </c>
      <c r="H11" s="13" t="s">
        <v>209</v>
      </c>
      <c r="I11" s="19">
        <v>71</v>
      </c>
      <c r="J11" s="19">
        <v>22</v>
      </c>
      <c r="K11" s="14">
        <v>1446489324</v>
      </c>
      <c r="L11" s="12" t="s">
        <v>654</v>
      </c>
    </row>
    <row r="12" spans="1:12" ht="43.5" customHeight="1">
      <c r="A12" s="13"/>
      <c r="B12" s="15"/>
      <c r="C12" s="15"/>
      <c r="D12" s="13"/>
      <c r="E12" s="13">
        <v>10</v>
      </c>
      <c r="F12" s="15" t="s">
        <v>632</v>
      </c>
      <c r="G12" s="15" t="s">
        <v>633</v>
      </c>
      <c r="H12" s="13" t="s">
        <v>209</v>
      </c>
      <c r="I12" s="19">
        <v>63</v>
      </c>
      <c r="J12" s="19">
        <v>21</v>
      </c>
      <c r="K12" s="14">
        <v>1860000000</v>
      </c>
      <c r="L12" s="12"/>
    </row>
    <row r="13" spans="1:12" ht="30">
      <c r="A13" s="13"/>
      <c r="B13" s="15"/>
      <c r="C13" s="15"/>
      <c r="D13" s="13"/>
      <c r="E13" s="13">
        <v>11</v>
      </c>
      <c r="F13" s="15" t="s">
        <v>634</v>
      </c>
      <c r="G13" s="15" t="s">
        <v>635</v>
      </c>
      <c r="H13" s="13" t="s">
        <v>477</v>
      </c>
      <c r="I13" s="19">
        <v>22</v>
      </c>
      <c r="J13" s="19">
        <v>4</v>
      </c>
      <c r="K13" s="14">
        <v>396780000</v>
      </c>
      <c r="L13" s="12"/>
    </row>
    <row r="14" spans="1:12" ht="30">
      <c r="A14" s="13"/>
      <c r="B14" s="15"/>
      <c r="C14" s="15"/>
      <c r="D14" s="13"/>
      <c r="E14" s="13">
        <v>12</v>
      </c>
      <c r="F14" s="15" t="s">
        <v>636</v>
      </c>
      <c r="G14" s="15" t="s">
        <v>637</v>
      </c>
      <c r="H14" s="13" t="s">
        <v>209</v>
      </c>
      <c r="I14" s="19">
        <v>19</v>
      </c>
      <c r="J14" s="19">
        <v>4</v>
      </c>
      <c r="K14" s="14">
        <v>5234700000</v>
      </c>
      <c r="L14" s="12"/>
    </row>
    <row r="15" spans="1:12" ht="30">
      <c r="A15" s="13"/>
      <c r="B15" s="15"/>
      <c r="C15" s="15"/>
      <c r="D15" s="13"/>
      <c r="E15" s="13"/>
      <c r="F15" s="15" t="s">
        <v>655</v>
      </c>
      <c r="G15" s="15" t="s">
        <v>656</v>
      </c>
      <c r="H15" s="13" t="s">
        <v>83</v>
      </c>
      <c r="I15" s="19">
        <v>12</v>
      </c>
      <c r="J15" s="19">
        <v>3</v>
      </c>
      <c r="K15" s="14">
        <v>16065816782</v>
      </c>
      <c r="L15" s="12"/>
    </row>
    <row r="16" spans="1:12">
      <c r="A16" s="13"/>
      <c r="B16" s="15"/>
      <c r="C16" s="15"/>
      <c r="D16" s="13"/>
      <c r="E16" s="13"/>
      <c r="F16" s="15" t="s">
        <v>657</v>
      </c>
      <c r="G16" s="15" t="s">
        <v>658</v>
      </c>
      <c r="H16" s="13" t="s">
        <v>83</v>
      </c>
      <c r="I16" s="19">
        <v>12</v>
      </c>
      <c r="J16" s="19">
        <v>3</v>
      </c>
      <c r="K16" s="14">
        <v>1913780000</v>
      </c>
      <c r="L16" s="12"/>
    </row>
    <row r="17" spans="1:12" ht="14.45" customHeight="1">
      <c r="A17" s="13"/>
      <c r="B17" s="12"/>
      <c r="C17" s="12"/>
      <c r="D17" s="13">
        <v>2</v>
      </c>
      <c r="E17" s="24" t="s">
        <v>549</v>
      </c>
      <c r="F17" s="24"/>
      <c r="G17" s="15" t="s">
        <v>352</v>
      </c>
      <c r="H17" s="13" t="s">
        <v>209</v>
      </c>
      <c r="I17" s="19">
        <v>3281</v>
      </c>
      <c r="J17" s="19">
        <v>1557.28</v>
      </c>
      <c r="K17" s="14">
        <v>3058787900</v>
      </c>
      <c r="L17" s="15" t="s">
        <v>654</v>
      </c>
    </row>
    <row r="18" spans="1:12" ht="45">
      <c r="A18" s="13"/>
      <c r="B18" s="12"/>
      <c r="C18" s="12"/>
      <c r="D18" s="13"/>
      <c r="E18" s="11">
        <v>1</v>
      </c>
      <c r="F18" s="16" t="s">
        <v>354</v>
      </c>
      <c r="G18" s="15" t="s">
        <v>551</v>
      </c>
      <c r="H18" s="13" t="s">
        <v>477</v>
      </c>
      <c r="I18" s="19">
        <v>60</v>
      </c>
      <c r="J18" s="19">
        <v>100</v>
      </c>
      <c r="K18" s="14">
        <v>536479900</v>
      </c>
      <c r="L18" s="12"/>
    </row>
    <row r="19" spans="1:12" ht="30">
      <c r="A19" s="13"/>
      <c r="B19" s="12"/>
      <c r="C19" s="12"/>
      <c r="D19" s="13"/>
      <c r="E19" s="11">
        <v>2</v>
      </c>
      <c r="F19" s="16" t="s">
        <v>355</v>
      </c>
      <c r="G19" s="15" t="s">
        <v>356</v>
      </c>
      <c r="H19" s="13" t="s">
        <v>477</v>
      </c>
      <c r="I19" s="19">
        <v>11</v>
      </c>
      <c r="J19" s="19">
        <v>7</v>
      </c>
      <c r="K19" s="14">
        <v>2216018000</v>
      </c>
      <c r="L19" s="12"/>
    </row>
    <row r="20" spans="1:12" ht="75">
      <c r="A20" s="13"/>
      <c r="B20" s="12"/>
      <c r="C20" s="12"/>
      <c r="D20" s="13"/>
      <c r="E20" s="11">
        <v>3</v>
      </c>
      <c r="F20" s="16" t="s">
        <v>357</v>
      </c>
      <c r="G20" s="15" t="s">
        <v>358</v>
      </c>
      <c r="H20" s="13" t="s">
        <v>477</v>
      </c>
      <c r="I20" s="19">
        <v>3210</v>
      </c>
      <c r="J20" s="19">
        <v>1450</v>
      </c>
      <c r="K20" s="14">
        <v>306290000</v>
      </c>
      <c r="L20" s="12"/>
    </row>
    <row r="21" spans="1:12" ht="45">
      <c r="A21" s="13"/>
      <c r="B21" s="12"/>
      <c r="C21" s="12"/>
      <c r="D21" s="13">
        <v>3</v>
      </c>
      <c r="E21" s="24" t="s">
        <v>612</v>
      </c>
      <c r="F21" s="24"/>
      <c r="G21" s="15" t="s">
        <v>208</v>
      </c>
      <c r="H21" s="13" t="s">
        <v>209</v>
      </c>
      <c r="I21" s="19">
        <v>741</v>
      </c>
      <c r="J21" s="19">
        <v>183</v>
      </c>
      <c r="K21" s="14">
        <v>3331026900</v>
      </c>
      <c r="L21" s="15" t="s">
        <v>654</v>
      </c>
    </row>
    <row r="22" spans="1:12" ht="45">
      <c r="A22" s="13"/>
      <c r="B22" s="12"/>
      <c r="C22" s="12"/>
      <c r="D22" s="13"/>
      <c r="E22" s="16">
        <v>1</v>
      </c>
      <c r="F22" s="16" t="s">
        <v>210</v>
      </c>
      <c r="G22" s="15" t="s">
        <v>211</v>
      </c>
      <c r="H22" s="13" t="s">
        <v>209</v>
      </c>
      <c r="I22" s="19">
        <v>18</v>
      </c>
      <c r="J22" s="19">
        <v>3</v>
      </c>
      <c r="K22" s="14">
        <v>284700000</v>
      </c>
      <c r="L22" s="12"/>
    </row>
    <row r="23" spans="1:12" ht="30">
      <c r="A23" s="13"/>
      <c r="B23" s="12"/>
      <c r="C23" s="12"/>
      <c r="D23" s="13"/>
      <c r="E23" s="16">
        <v>2</v>
      </c>
      <c r="F23" s="16" t="s">
        <v>212</v>
      </c>
      <c r="G23" s="15" t="s">
        <v>213</v>
      </c>
      <c r="H23" s="13" t="s">
        <v>90</v>
      </c>
      <c r="I23" s="19">
        <v>15</v>
      </c>
      <c r="J23" s="19">
        <v>3</v>
      </c>
      <c r="K23" s="14">
        <v>167290000</v>
      </c>
      <c r="L23" s="12"/>
    </row>
    <row r="24" spans="1:12" ht="30">
      <c r="A24" s="13"/>
      <c r="B24" s="12"/>
      <c r="C24" s="12"/>
      <c r="D24" s="13"/>
      <c r="E24" s="16">
        <v>3</v>
      </c>
      <c r="F24" s="16" t="s">
        <v>214</v>
      </c>
      <c r="G24" s="15" t="s">
        <v>215</v>
      </c>
      <c r="H24" s="13" t="s">
        <v>90</v>
      </c>
      <c r="I24" s="19">
        <v>708</v>
      </c>
      <c r="J24" s="19">
        <v>177</v>
      </c>
      <c r="K24" s="14">
        <v>2879036900</v>
      </c>
      <c r="L24" s="12"/>
    </row>
    <row r="25" spans="1:12" ht="41.1" customHeight="1">
      <c r="A25" s="13"/>
      <c r="B25" s="12"/>
      <c r="C25" s="12"/>
      <c r="D25" s="13">
        <v>4</v>
      </c>
      <c r="E25" s="24" t="s">
        <v>613</v>
      </c>
      <c r="F25" s="24"/>
      <c r="G25" s="15" t="s">
        <v>659</v>
      </c>
      <c r="H25" s="13" t="s">
        <v>70</v>
      </c>
      <c r="I25" s="19">
        <v>96.5</v>
      </c>
      <c r="J25" s="19">
        <v>25</v>
      </c>
      <c r="K25" s="14">
        <v>12206572000</v>
      </c>
      <c r="L25" s="12" t="s">
        <v>758</v>
      </c>
    </row>
    <row r="26" spans="1:12" ht="41.1" customHeight="1">
      <c r="A26" s="13"/>
      <c r="B26" s="12"/>
      <c r="C26" s="12"/>
      <c r="D26" s="13"/>
      <c r="E26" s="16">
        <v>1</v>
      </c>
      <c r="F26" s="16" t="s">
        <v>660</v>
      </c>
      <c r="G26" s="15" t="s">
        <v>661</v>
      </c>
      <c r="H26" s="13" t="s">
        <v>90</v>
      </c>
      <c r="I26" s="19">
        <v>12</v>
      </c>
      <c r="J26" s="19">
        <v>2</v>
      </c>
      <c r="K26" s="14">
        <v>296450000</v>
      </c>
      <c r="L26" s="12"/>
    </row>
    <row r="27" spans="1:12" ht="41.1" customHeight="1">
      <c r="A27" s="13"/>
      <c r="B27" s="12"/>
      <c r="C27" s="12"/>
      <c r="D27" s="13"/>
      <c r="E27" s="16">
        <v>2</v>
      </c>
      <c r="F27" s="16" t="s">
        <v>662</v>
      </c>
      <c r="G27" s="15" t="s">
        <v>663</v>
      </c>
      <c r="H27" s="13" t="s">
        <v>83</v>
      </c>
      <c r="I27" s="19">
        <v>12</v>
      </c>
      <c r="J27" s="19">
        <v>0</v>
      </c>
      <c r="K27" s="14">
        <v>173000000</v>
      </c>
      <c r="L27" s="12"/>
    </row>
    <row r="28" spans="1:12" ht="41.1" customHeight="1">
      <c r="A28" s="13"/>
      <c r="B28" s="12"/>
      <c r="C28" s="12"/>
      <c r="D28" s="13"/>
      <c r="E28" s="16">
        <v>3</v>
      </c>
      <c r="F28" s="16" t="s">
        <v>664</v>
      </c>
      <c r="G28" s="15" t="s">
        <v>665</v>
      </c>
      <c r="H28" s="13" t="s">
        <v>83</v>
      </c>
      <c r="I28" s="19">
        <v>8</v>
      </c>
      <c r="J28" s="19">
        <v>1</v>
      </c>
      <c r="K28" s="14">
        <v>92875000</v>
      </c>
      <c r="L28" s="12"/>
    </row>
    <row r="29" spans="1:12" ht="41.1" customHeight="1">
      <c r="A29" s="13"/>
      <c r="B29" s="12"/>
      <c r="C29" s="12"/>
      <c r="D29" s="13"/>
      <c r="E29" s="16">
        <v>4</v>
      </c>
      <c r="F29" s="16" t="s">
        <v>666</v>
      </c>
      <c r="G29" s="15" t="s">
        <v>667</v>
      </c>
      <c r="H29" s="13" t="s">
        <v>101</v>
      </c>
      <c r="I29" s="19">
        <v>35</v>
      </c>
      <c r="J29" s="19">
        <v>10</v>
      </c>
      <c r="K29" s="14">
        <v>2712105000</v>
      </c>
      <c r="L29" s="12"/>
    </row>
    <row r="30" spans="1:12" ht="41.1" customHeight="1">
      <c r="A30" s="13"/>
      <c r="B30" s="12"/>
      <c r="C30" s="12"/>
      <c r="D30" s="13"/>
      <c r="E30" s="16">
        <v>5</v>
      </c>
      <c r="F30" s="16" t="s">
        <v>668</v>
      </c>
      <c r="G30" s="15" t="s">
        <v>669</v>
      </c>
      <c r="H30" s="13" t="s">
        <v>670</v>
      </c>
      <c r="I30" s="19">
        <v>5</v>
      </c>
      <c r="J30" s="19">
        <v>2</v>
      </c>
      <c r="K30" s="14">
        <v>2589500000</v>
      </c>
      <c r="L30" s="12"/>
    </row>
    <row r="31" spans="1:12" ht="41.1" customHeight="1">
      <c r="A31" s="13"/>
      <c r="B31" s="12"/>
      <c r="C31" s="12"/>
      <c r="D31" s="13"/>
      <c r="E31" s="16">
        <v>6</v>
      </c>
      <c r="F31" s="16" t="s">
        <v>671</v>
      </c>
      <c r="G31" s="15" t="s">
        <v>672</v>
      </c>
      <c r="H31" s="13" t="s">
        <v>306</v>
      </c>
      <c r="I31" s="19">
        <v>0</v>
      </c>
      <c r="J31" s="19">
        <v>0</v>
      </c>
      <c r="K31" s="14">
        <v>75300000</v>
      </c>
      <c r="L31" s="12"/>
    </row>
    <row r="32" spans="1:12" ht="41.1" customHeight="1">
      <c r="A32" s="13"/>
      <c r="B32" s="12"/>
      <c r="C32" s="12"/>
      <c r="D32" s="13"/>
      <c r="E32" s="16">
        <v>7</v>
      </c>
      <c r="F32" s="16" t="s">
        <v>673</v>
      </c>
      <c r="G32" s="15" t="s">
        <v>674</v>
      </c>
      <c r="H32" s="13" t="s">
        <v>410</v>
      </c>
      <c r="I32" s="19">
        <v>3</v>
      </c>
      <c r="J32" s="19">
        <v>0</v>
      </c>
      <c r="K32" s="14">
        <v>440720000</v>
      </c>
      <c r="L32" s="12"/>
    </row>
    <row r="33" spans="1:12" ht="41.1" customHeight="1">
      <c r="A33" s="13"/>
      <c r="B33" s="12"/>
      <c r="C33" s="12"/>
      <c r="D33" s="13"/>
      <c r="E33" s="16">
        <v>8</v>
      </c>
      <c r="F33" s="16" t="s">
        <v>675</v>
      </c>
      <c r="G33" s="15" t="s">
        <v>676</v>
      </c>
      <c r="H33" s="13" t="s">
        <v>61</v>
      </c>
      <c r="I33" s="19">
        <v>12</v>
      </c>
      <c r="J33" s="19">
        <v>3</v>
      </c>
      <c r="K33" s="14">
        <v>5826622000</v>
      </c>
      <c r="L33" s="12"/>
    </row>
    <row r="34" spans="1:12" ht="41.45" customHeight="1">
      <c r="A34" s="13"/>
      <c r="B34" s="12"/>
      <c r="C34" s="12"/>
      <c r="D34" s="13">
        <v>5</v>
      </c>
      <c r="E34" s="24" t="s">
        <v>614</v>
      </c>
      <c r="F34" s="24"/>
      <c r="G34" s="15" t="s">
        <v>677</v>
      </c>
      <c r="H34" s="13" t="s">
        <v>678</v>
      </c>
      <c r="I34" s="19">
        <v>100</v>
      </c>
      <c r="J34" s="19">
        <v>3.0249999999999999</v>
      </c>
      <c r="K34" s="14">
        <v>1215751795</v>
      </c>
      <c r="L34" s="15" t="s">
        <v>759</v>
      </c>
    </row>
    <row r="35" spans="1:12" ht="30">
      <c r="A35" s="13"/>
      <c r="B35" s="12"/>
      <c r="C35" s="12"/>
      <c r="D35" s="13"/>
      <c r="E35" s="11">
        <v>1</v>
      </c>
      <c r="F35" s="16" t="s">
        <v>679</v>
      </c>
      <c r="G35" s="15" t="s">
        <v>680</v>
      </c>
      <c r="H35" s="13" t="s">
        <v>681</v>
      </c>
      <c r="I35" s="19">
        <v>7</v>
      </c>
      <c r="J35" s="19">
        <v>4</v>
      </c>
      <c r="K35" s="14">
        <v>562503000</v>
      </c>
      <c r="L35" s="12"/>
    </row>
    <row r="36" spans="1:12" ht="60">
      <c r="A36" s="13"/>
      <c r="B36" s="12"/>
      <c r="C36" s="12"/>
      <c r="D36" s="13"/>
      <c r="E36" s="11">
        <v>2</v>
      </c>
      <c r="F36" s="16" t="s">
        <v>682</v>
      </c>
      <c r="G36" s="15" t="s">
        <v>683</v>
      </c>
      <c r="H36" s="13" t="s">
        <v>684</v>
      </c>
      <c r="I36" s="19">
        <v>4</v>
      </c>
      <c r="J36" s="19">
        <v>1</v>
      </c>
      <c r="K36" s="14">
        <v>196335000</v>
      </c>
      <c r="L36" s="12"/>
    </row>
    <row r="37" spans="1:12" ht="60">
      <c r="A37" s="13"/>
      <c r="B37" s="12"/>
      <c r="C37" s="12"/>
      <c r="D37" s="13"/>
      <c r="E37" s="11">
        <v>3</v>
      </c>
      <c r="F37" s="16" t="s">
        <v>685</v>
      </c>
      <c r="G37" s="15" t="s">
        <v>686</v>
      </c>
      <c r="H37" s="13" t="s">
        <v>681</v>
      </c>
      <c r="I37" s="19">
        <v>16</v>
      </c>
      <c r="J37" s="19">
        <v>7</v>
      </c>
      <c r="K37" s="14">
        <v>386753045</v>
      </c>
      <c r="L37" s="12"/>
    </row>
    <row r="38" spans="1:12" ht="60">
      <c r="A38" s="13"/>
      <c r="B38" s="12"/>
      <c r="C38" s="12"/>
      <c r="D38" s="13"/>
      <c r="E38" s="11">
        <v>4</v>
      </c>
      <c r="F38" s="16" t="s">
        <v>687</v>
      </c>
      <c r="G38" s="15" t="s">
        <v>688</v>
      </c>
      <c r="H38" s="13" t="s">
        <v>689</v>
      </c>
      <c r="I38" s="19">
        <v>1</v>
      </c>
      <c r="J38" s="19">
        <v>0.1</v>
      </c>
      <c r="K38" s="14">
        <v>70160750</v>
      </c>
      <c r="L38" s="12"/>
    </row>
    <row r="39" spans="1:12" ht="39.950000000000003" customHeight="1">
      <c r="A39" s="13"/>
      <c r="B39" s="12"/>
      <c r="C39" s="12"/>
      <c r="D39" s="13">
        <v>6</v>
      </c>
      <c r="E39" s="24" t="s">
        <v>615</v>
      </c>
      <c r="F39" s="24"/>
      <c r="G39" s="15" t="s">
        <v>690</v>
      </c>
      <c r="H39" s="13" t="s">
        <v>678</v>
      </c>
      <c r="I39" s="19">
        <v>100</v>
      </c>
      <c r="J39" s="19">
        <v>2.67</v>
      </c>
      <c r="K39" s="14">
        <v>335818600</v>
      </c>
      <c r="L39" s="15" t="s">
        <v>759</v>
      </c>
    </row>
    <row r="40" spans="1:12" ht="39.950000000000003" customHeight="1">
      <c r="A40" s="13"/>
      <c r="B40" s="12"/>
      <c r="C40" s="12"/>
      <c r="D40" s="13"/>
      <c r="E40" s="16">
        <v>1</v>
      </c>
      <c r="F40" s="16" t="s">
        <v>691</v>
      </c>
      <c r="G40" s="15" t="s">
        <v>692</v>
      </c>
      <c r="H40" s="13" t="s">
        <v>681</v>
      </c>
      <c r="I40" s="19">
        <v>8</v>
      </c>
      <c r="J40" s="19">
        <v>2</v>
      </c>
      <c r="K40" s="14">
        <v>119392000</v>
      </c>
      <c r="L40" s="12"/>
    </row>
    <row r="41" spans="1:12" ht="39.950000000000003" customHeight="1">
      <c r="A41" s="13"/>
      <c r="B41" s="12"/>
      <c r="C41" s="12"/>
      <c r="D41" s="13"/>
      <c r="E41" s="16">
        <v>2</v>
      </c>
      <c r="F41" s="16" t="s">
        <v>693</v>
      </c>
      <c r="G41" s="15" t="s">
        <v>694</v>
      </c>
      <c r="H41" s="13" t="s">
        <v>681</v>
      </c>
      <c r="I41" s="19">
        <v>8</v>
      </c>
      <c r="J41" s="19">
        <v>3</v>
      </c>
      <c r="K41" s="14">
        <v>100134500</v>
      </c>
      <c r="L41" s="12"/>
    </row>
    <row r="42" spans="1:12" ht="39.950000000000003" customHeight="1">
      <c r="A42" s="13"/>
      <c r="B42" s="12"/>
      <c r="C42" s="12"/>
      <c r="D42" s="13"/>
      <c r="E42" s="16">
        <v>3</v>
      </c>
      <c r="F42" s="16" t="s">
        <v>695</v>
      </c>
      <c r="G42" s="15" t="s">
        <v>696</v>
      </c>
      <c r="H42" s="13" t="s">
        <v>681</v>
      </c>
      <c r="I42" s="19">
        <v>8</v>
      </c>
      <c r="J42" s="19">
        <v>3</v>
      </c>
      <c r="K42" s="14">
        <v>116292100</v>
      </c>
      <c r="L42" s="12"/>
    </row>
    <row r="43" spans="1:12" ht="30">
      <c r="A43" s="13"/>
      <c r="B43" s="12"/>
      <c r="C43" s="12"/>
      <c r="D43" s="13">
        <v>7</v>
      </c>
      <c r="E43" s="24" t="s">
        <v>616</v>
      </c>
      <c r="F43" s="24"/>
      <c r="G43" s="15" t="s">
        <v>704</v>
      </c>
      <c r="H43" s="13" t="s">
        <v>70</v>
      </c>
      <c r="I43" s="19">
        <v>90</v>
      </c>
      <c r="J43" s="19">
        <v>80</v>
      </c>
      <c r="K43" s="14">
        <v>155115071100</v>
      </c>
      <c r="L43" s="15" t="s">
        <v>760</v>
      </c>
    </row>
    <row r="44" spans="1:12" ht="45">
      <c r="A44" s="13"/>
      <c r="B44" s="12"/>
      <c r="C44" s="12"/>
      <c r="D44" s="13"/>
      <c r="E44" s="16">
        <v>1</v>
      </c>
      <c r="F44" s="16" t="s">
        <v>705</v>
      </c>
      <c r="G44" s="15" t="s">
        <v>706</v>
      </c>
      <c r="H44" s="13" t="s">
        <v>90</v>
      </c>
      <c r="I44" s="19">
        <v>211</v>
      </c>
      <c r="J44" s="19">
        <v>80</v>
      </c>
      <c r="K44" s="14">
        <v>443961000</v>
      </c>
      <c r="L44" s="12"/>
    </row>
    <row r="45" spans="1:12" ht="30">
      <c r="A45" s="13"/>
      <c r="B45" s="12"/>
      <c r="C45" s="12"/>
      <c r="D45" s="13"/>
      <c r="E45" s="16">
        <v>2</v>
      </c>
      <c r="F45" s="16" t="s">
        <v>707</v>
      </c>
      <c r="G45" s="15" t="s">
        <v>708</v>
      </c>
      <c r="H45" s="13" t="s">
        <v>90</v>
      </c>
      <c r="I45" s="19">
        <v>33</v>
      </c>
      <c r="J45" s="19">
        <v>4</v>
      </c>
      <c r="K45" s="14">
        <v>214636600</v>
      </c>
      <c r="L45" s="12"/>
    </row>
    <row r="46" spans="1:12" ht="45">
      <c r="A46" s="13"/>
      <c r="B46" s="12"/>
      <c r="C46" s="12"/>
      <c r="D46" s="13"/>
      <c r="E46" s="16">
        <v>3</v>
      </c>
      <c r="F46" s="16" t="s">
        <v>709</v>
      </c>
      <c r="G46" s="15" t="s">
        <v>710</v>
      </c>
      <c r="H46" s="13" t="s">
        <v>90</v>
      </c>
      <c r="I46" s="19">
        <v>72</v>
      </c>
      <c r="J46" s="19">
        <v>9</v>
      </c>
      <c r="K46" s="14">
        <v>727494900</v>
      </c>
      <c r="L46" s="12"/>
    </row>
    <row r="47" spans="1:12" ht="45">
      <c r="A47" s="13"/>
      <c r="B47" s="12"/>
      <c r="C47" s="12"/>
      <c r="D47" s="13"/>
      <c r="E47" s="16">
        <v>4</v>
      </c>
      <c r="F47" s="16" t="s">
        <v>711</v>
      </c>
      <c r="G47" s="15" t="s">
        <v>712</v>
      </c>
      <c r="H47" s="13" t="s">
        <v>90</v>
      </c>
      <c r="I47" s="19">
        <v>1</v>
      </c>
      <c r="J47" s="19">
        <v>0</v>
      </c>
      <c r="K47" s="14">
        <v>150685833100</v>
      </c>
      <c r="L47" s="12"/>
    </row>
    <row r="48" spans="1:12" ht="30">
      <c r="A48" s="13"/>
      <c r="B48" s="12"/>
      <c r="C48" s="12"/>
      <c r="D48" s="13">
        <v>8</v>
      </c>
      <c r="E48" s="24" t="s">
        <v>617</v>
      </c>
      <c r="F48" s="24"/>
      <c r="G48" s="15" t="s">
        <v>713</v>
      </c>
      <c r="H48" s="13" t="s">
        <v>70</v>
      </c>
      <c r="I48" s="19">
        <v>100</v>
      </c>
      <c r="J48" s="19">
        <v>100</v>
      </c>
      <c r="K48" s="14">
        <v>3043145500</v>
      </c>
      <c r="L48" s="15" t="s">
        <v>760</v>
      </c>
    </row>
    <row r="49" spans="1:12" ht="30">
      <c r="A49" s="13"/>
      <c r="B49" s="12"/>
      <c r="C49" s="12"/>
      <c r="D49" s="13"/>
      <c r="E49" s="16">
        <v>1</v>
      </c>
      <c r="F49" s="16" t="s">
        <v>617</v>
      </c>
      <c r="G49" s="15" t="s">
        <v>714</v>
      </c>
      <c r="H49" s="13" t="s">
        <v>90</v>
      </c>
      <c r="I49" s="19">
        <v>113</v>
      </c>
      <c r="J49" s="19">
        <v>0</v>
      </c>
      <c r="K49" s="14">
        <v>3043145500</v>
      </c>
      <c r="L49" s="12"/>
    </row>
    <row r="50" spans="1:12">
      <c r="A50" s="13"/>
      <c r="B50" s="12"/>
      <c r="C50" s="12"/>
      <c r="D50" s="13">
        <v>9</v>
      </c>
      <c r="E50" s="24" t="s">
        <v>618</v>
      </c>
      <c r="F50" s="24"/>
      <c r="G50" s="15" t="s">
        <v>514</v>
      </c>
      <c r="H50" s="13" t="s">
        <v>70</v>
      </c>
      <c r="I50" s="19">
        <v>90</v>
      </c>
      <c r="J50" s="19">
        <v>0</v>
      </c>
      <c r="K50" s="14">
        <v>1121155500</v>
      </c>
      <c r="L50" s="12"/>
    </row>
    <row r="51" spans="1:12" ht="30">
      <c r="A51" s="13"/>
      <c r="B51" s="12"/>
      <c r="C51" s="12"/>
      <c r="D51" s="13"/>
      <c r="E51" s="13">
        <v>1</v>
      </c>
      <c r="F51" s="15" t="s">
        <v>455</v>
      </c>
      <c r="G51" s="15" t="s">
        <v>515</v>
      </c>
      <c r="H51" s="13" t="s">
        <v>516</v>
      </c>
      <c r="I51" s="19">
        <v>54</v>
      </c>
      <c r="J51" s="19">
        <v>0</v>
      </c>
      <c r="K51" s="14">
        <v>1121155500</v>
      </c>
      <c r="L51" s="12"/>
    </row>
    <row r="52" spans="1:12" ht="45">
      <c r="A52" s="13"/>
      <c r="B52" s="12"/>
      <c r="C52" s="12"/>
      <c r="D52" s="13">
        <v>10</v>
      </c>
      <c r="E52" s="24" t="s">
        <v>619</v>
      </c>
      <c r="F52" s="24"/>
      <c r="G52" s="15" t="s">
        <v>715</v>
      </c>
      <c r="H52" s="13" t="s">
        <v>70</v>
      </c>
      <c r="I52" s="19">
        <v>90</v>
      </c>
      <c r="J52" s="19">
        <v>77.489999999999995</v>
      </c>
      <c r="K52" s="14">
        <v>1650186000</v>
      </c>
      <c r="L52" s="15" t="s">
        <v>761</v>
      </c>
    </row>
    <row r="53" spans="1:12" ht="45">
      <c r="A53" s="13"/>
      <c r="B53" s="12"/>
      <c r="C53" s="12"/>
      <c r="D53" s="13"/>
      <c r="E53" s="16">
        <v>1</v>
      </c>
      <c r="F53" s="16" t="s">
        <v>716</v>
      </c>
      <c r="G53" s="15" t="s">
        <v>717</v>
      </c>
      <c r="H53" s="13" t="s">
        <v>101</v>
      </c>
      <c r="I53" s="19">
        <v>6193</v>
      </c>
      <c r="J53" s="19">
        <v>6614</v>
      </c>
      <c r="K53" s="14">
        <v>776247000</v>
      </c>
      <c r="L53" s="12"/>
    </row>
    <row r="54" spans="1:12" ht="30">
      <c r="A54" s="13"/>
      <c r="B54" s="12"/>
      <c r="C54" s="12"/>
      <c r="D54" s="13"/>
      <c r="E54" s="16">
        <v>2</v>
      </c>
      <c r="F54" s="16" t="s">
        <v>718</v>
      </c>
      <c r="G54" s="15" t="s">
        <v>719</v>
      </c>
      <c r="H54" s="13" t="s">
        <v>101</v>
      </c>
      <c r="I54" s="19">
        <v>6363</v>
      </c>
      <c r="J54" s="19">
        <v>4889</v>
      </c>
      <c r="K54" s="14">
        <v>247530000</v>
      </c>
      <c r="L54" s="12"/>
    </row>
    <row r="55" spans="1:12" ht="30">
      <c r="A55" s="13"/>
      <c r="B55" s="12"/>
      <c r="C55" s="12"/>
      <c r="D55" s="13"/>
      <c r="E55" s="16">
        <v>3</v>
      </c>
      <c r="F55" s="16" t="s">
        <v>720</v>
      </c>
      <c r="G55" s="15" t="s">
        <v>721</v>
      </c>
      <c r="H55" s="13" t="s">
        <v>101</v>
      </c>
      <c r="I55" s="19">
        <v>1000</v>
      </c>
      <c r="J55" s="19">
        <v>783</v>
      </c>
      <c r="K55" s="14">
        <v>289500000</v>
      </c>
      <c r="L55" s="12"/>
    </row>
    <row r="56" spans="1:12" ht="30">
      <c r="A56" s="13"/>
      <c r="B56" s="12"/>
      <c r="C56" s="12"/>
      <c r="D56" s="13"/>
      <c r="E56" s="16">
        <v>4</v>
      </c>
      <c r="F56" s="16" t="s">
        <v>722</v>
      </c>
      <c r="G56" s="15" t="s">
        <v>723</v>
      </c>
      <c r="H56" s="13" t="s">
        <v>101</v>
      </c>
      <c r="I56" s="19">
        <v>1206</v>
      </c>
      <c r="J56" s="19">
        <v>579</v>
      </c>
      <c r="K56" s="14">
        <v>336909000</v>
      </c>
      <c r="L56" s="12"/>
    </row>
    <row r="57" spans="1:12" ht="45">
      <c r="A57" s="13"/>
      <c r="B57" s="12"/>
      <c r="C57" s="12"/>
      <c r="D57" s="13">
        <v>11</v>
      </c>
      <c r="E57" s="24" t="s">
        <v>620</v>
      </c>
      <c r="F57" s="24"/>
      <c r="G57" s="15" t="s">
        <v>724</v>
      </c>
      <c r="H57" s="13" t="s">
        <v>70</v>
      </c>
      <c r="I57" s="19">
        <v>100</v>
      </c>
      <c r="J57" s="19">
        <v>96.36</v>
      </c>
      <c r="K57" s="14">
        <v>1073771000</v>
      </c>
      <c r="L57" s="15" t="s">
        <v>761</v>
      </c>
    </row>
    <row r="58" spans="1:12" ht="60">
      <c r="A58" s="13"/>
      <c r="B58" s="12"/>
      <c r="C58" s="12"/>
      <c r="D58" s="13"/>
      <c r="E58" s="16">
        <v>1</v>
      </c>
      <c r="F58" s="16" t="s">
        <v>725</v>
      </c>
      <c r="G58" s="15" t="s">
        <v>726</v>
      </c>
      <c r="H58" s="13" t="s">
        <v>101</v>
      </c>
      <c r="I58" s="19">
        <v>247</v>
      </c>
      <c r="J58" s="19">
        <v>238</v>
      </c>
      <c r="K58" s="14">
        <v>1073771000</v>
      </c>
      <c r="L58" s="12"/>
    </row>
    <row r="59" spans="1:12" ht="45">
      <c r="A59" s="13"/>
      <c r="B59" s="12"/>
      <c r="C59" s="12"/>
      <c r="D59" s="13">
        <v>12</v>
      </c>
      <c r="E59" s="24" t="s">
        <v>621</v>
      </c>
      <c r="F59" s="24"/>
      <c r="G59" s="15" t="s">
        <v>697</v>
      </c>
      <c r="H59" s="13"/>
      <c r="I59" s="19">
        <v>55</v>
      </c>
      <c r="J59" s="19">
        <v>2.5</v>
      </c>
      <c r="K59" s="14">
        <v>438605000</v>
      </c>
      <c r="L59" s="15" t="s">
        <v>759</v>
      </c>
    </row>
    <row r="60" spans="1:12" ht="75">
      <c r="A60" s="13"/>
      <c r="B60" s="12"/>
      <c r="C60" s="12"/>
      <c r="D60" s="13"/>
      <c r="E60" s="13">
        <v>1</v>
      </c>
      <c r="F60" s="15" t="s">
        <v>698</v>
      </c>
      <c r="G60" s="15" t="s">
        <v>699</v>
      </c>
      <c r="H60" s="13" t="s">
        <v>90</v>
      </c>
      <c r="I60" s="19">
        <v>15</v>
      </c>
      <c r="J60" s="19">
        <v>7.5</v>
      </c>
      <c r="K60" s="14">
        <v>179160000</v>
      </c>
      <c r="L60" s="12"/>
    </row>
    <row r="61" spans="1:12" ht="45">
      <c r="A61" s="13"/>
      <c r="B61" s="12"/>
      <c r="C61" s="12"/>
      <c r="D61" s="13"/>
      <c r="E61" s="13">
        <v>2</v>
      </c>
      <c r="F61" s="15" t="s">
        <v>700</v>
      </c>
      <c r="G61" s="15" t="s">
        <v>701</v>
      </c>
      <c r="H61" s="13" t="s">
        <v>681</v>
      </c>
      <c r="I61" s="19">
        <v>11</v>
      </c>
      <c r="J61" s="19">
        <v>0</v>
      </c>
      <c r="K61" s="14">
        <v>86480000</v>
      </c>
      <c r="L61" s="12"/>
    </row>
    <row r="62" spans="1:12" ht="45">
      <c r="A62" s="13"/>
      <c r="B62" s="12"/>
      <c r="C62" s="12"/>
      <c r="D62" s="13"/>
      <c r="E62" s="13">
        <v>3</v>
      </c>
      <c r="F62" s="15" t="s">
        <v>702</v>
      </c>
      <c r="G62" s="15" t="s">
        <v>703</v>
      </c>
      <c r="H62" s="13" t="s">
        <v>681</v>
      </c>
      <c r="I62" s="19">
        <v>11</v>
      </c>
      <c r="J62" s="19">
        <v>0</v>
      </c>
      <c r="K62" s="14">
        <v>172965000</v>
      </c>
      <c r="L62" s="12"/>
    </row>
    <row r="63" spans="1:12">
      <c r="A63" s="13"/>
      <c r="B63" s="12"/>
      <c r="C63" s="12"/>
      <c r="D63" s="13">
        <v>13</v>
      </c>
      <c r="E63" s="24" t="s">
        <v>622</v>
      </c>
      <c r="F63" s="24"/>
      <c r="G63" s="15" t="s">
        <v>727</v>
      </c>
      <c r="H63" s="13" t="s">
        <v>728</v>
      </c>
      <c r="I63" s="19">
        <v>0.13</v>
      </c>
      <c r="J63" s="19">
        <v>0.08</v>
      </c>
      <c r="K63" s="14">
        <v>2450695000</v>
      </c>
      <c r="L63" s="12" t="s">
        <v>762</v>
      </c>
    </row>
    <row r="64" spans="1:12" ht="30">
      <c r="A64" s="13"/>
      <c r="B64" s="12"/>
      <c r="C64" s="12"/>
      <c r="D64" s="13"/>
      <c r="E64" s="16">
        <v>1</v>
      </c>
      <c r="F64" s="16" t="s">
        <v>729</v>
      </c>
      <c r="G64" s="15" t="s">
        <v>730</v>
      </c>
      <c r="H64" s="13" t="s">
        <v>70</v>
      </c>
      <c r="I64" s="19">
        <v>360</v>
      </c>
      <c r="J64" s="19"/>
      <c r="K64" s="14">
        <v>2335585000</v>
      </c>
      <c r="L64" s="12"/>
    </row>
    <row r="65" spans="1:12" ht="45">
      <c r="A65" s="13"/>
      <c r="B65" s="12"/>
      <c r="C65" s="12"/>
      <c r="D65" s="13"/>
      <c r="E65" s="16">
        <v>2</v>
      </c>
      <c r="F65" s="16" t="s">
        <v>731</v>
      </c>
      <c r="G65" s="15" t="s">
        <v>732</v>
      </c>
      <c r="H65" s="13" t="s">
        <v>70</v>
      </c>
      <c r="I65" s="19">
        <v>92</v>
      </c>
      <c r="J65" s="19">
        <v>30</v>
      </c>
      <c r="K65" s="14">
        <v>115110000</v>
      </c>
      <c r="L65" s="12"/>
    </row>
    <row r="66" spans="1:12" ht="31.5" customHeight="1">
      <c r="A66" s="13"/>
      <c r="B66" s="12"/>
      <c r="C66" s="12"/>
      <c r="D66" s="13">
        <v>14</v>
      </c>
      <c r="E66" s="24" t="s">
        <v>623</v>
      </c>
      <c r="F66" s="24"/>
      <c r="G66" s="15" t="s">
        <v>733</v>
      </c>
      <c r="H66" s="13" t="s">
        <v>70</v>
      </c>
      <c r="I66" s="19">
        <v>76.45</v>
      </c>
      <c r="J66" s="19">
        <v>13</v>
      </c>
      <c r="K66" s="14">
        <v>273770000</v>
      </c>
      <c r="L66" s="12" t="s">
        <v>762</v>
      </c>
    </row>
    <row r="67" spans="1:12" ht="45">
      <c r="A67" s="13"/>
      <c r="B67" s="12"/>
      <c r="C67" s="12"/>
      <c r="D67" s="13"/>
      <c r="E67" s="16">
        <v>1</v>
      </c>
      <c r="F67" s="16" t="s">
        <v>734</v>
      </c>
      <c r="G67" s="15" t="s">
        <v>735</v>
      </c>
      <c r="H67" s="13" t="s">
        <v>736</v>
      </c>
      <c r="I67" s="19">
        <v>3</v>
      </c>
      <c r="J67" s="19" t="s">
        <v>737</v>
      </c>
      <c r="K67" s="14">
        <v>5000000</v>
      </c>
      <c r="L67" s="12"/>
    </row>
    <row r="68" spans="1:12" ht="45">
      <c r="A68" s="13"/>
      <c r="B68" s="12"/>
      <c r="C68" s="12"/>
      <c r="D68" s="13"/>
      <c r="E68" s="16">
        <v>2</v>
      </c>
      <c r="F68" s="16" t="s">
        <v>738</v>
      </c>
      <c r="G68" s="15" t="s">
        <v>739</v>
      </c>
      <c r="H68" s="13" t="s">
        <v>70</v>
      </c>
      <c r="I68" s="19">
        <v>55</v>
      </c>
      <c r="J68" s="19" t="s">
        <v>737</v>
      </c>
      <c r="K68" s="14">
        <v>268770000</v>
      </c>
      <c r="L68" s="12"/>
    </row>
    <row r="69" spans="1:12" ht="14.45" customHeight="1">
      <c r="A69" s="13"/>
      <c r="B69" s="12"/>
      <c r="C69" s="12"/>
      <c r="D69" s="13">
        <v>15</v>
      </c>
      <c r="E69" s="24" t="s">
        <v>47</v>
      </c>
      <c r="F69" s="24"/>
      <c r="G69" s="15" t="s">
        <v>333</v>
      </c>
      <c r="H69" s="11" t="s">
        <v>70</v>
      </c>
      <c r="I69" s="19">
        <v>90</v>
      </c>
      <c r="J69" s="19">
        <v>2.04</v>
      </c>
      <c r="K69" s="14">
        <v>5564250134</v>
      </c>
      <c r="L69" s="15" t="s">
        <v>340</v>
      </c>
    </row>
    <row r="70" spans="1:12" ht="90">
      <c r="A70" s="13"/>
      <c r="B70" s="12"/>
      <c r="C70" s="12"/>
      <c r="D70" s="13"/>
      <c r="E70" s="16">
        <v>1</v>
      </c>
      <c r="F70" s="16" t="s">
        <v>334</v>
      </c>
      <c r="G70" s="15" t="s">
        <v>335</v>
      </c>
      <c r="H70" s="11" t="s">
        <v>336</v>
      </c>
      <c r="I70" s="19">
        <v>63</v>
      </c>
      <c r="J70" s="19">
        <v>63</v>
      </c>
      <c r="K70" s="14">
        <v>550650134</v>
      </c>
      <c r="L70" s="12"/>
    </row>
    <row r="71" spans="1:12" ht="45">
      <c r="A71" s="13"/>
      <c r="B71" s="12"/>
      <c r="C71" s="12"/>
      <c r="D71" s="13"/>
      <c r="E71" s="16">
        <v>2</v>
      </c>
      <c r="F71" s="16" t="s">
        <v>337</v>
      </c>
      <c r="G71" s="15" t="s">
        <v>338</v>
      </c>
      <c r="H71" s="11" t="s">
        <v>339</v>
      </c>
      <c r="I71" s="19">
        <v>7</v>
      </c>
      <c r="J71" s="19">
        <v>1</v>
      </c>
      <c r="K71" s="14">
        <v>5013600000</v>
      </c>
      <c r="L71" s="12"/>
    </row>
    <row r="72" spans="1:12" ht="30">
      <c r="A72" s="13"/>
      <c r="B72" s="12"/>
      <c r="C72" s="12"/>
      <c r="D72" s="13">
        <v>16</v>
      </c>
      <c r="E72" s="24" t="s">
        <v>624</v>
      </c>
      <c r="F72" s="24"/>
      <c r="G72" s="15" t="s">
        <v>740</v>
      </c>
      <c r="H72" s="13" t="s">
        <v>70</v>
      </c>
      <c r="I72" s="19">
        <v>100</v>
      </c>
      <c r="J72" s="19">
        <v>100</v>
      </c>
      <c r="K72" s="14">
        <v>71570000</v>
      </c>
      <c r="L72" s="15" t="s">
        <v>763</v>
      </c>
    </row>
    <row r="73" spans="1:12" ht="45">
      <c r="A73" s="13"/>
      <c r="B73" s="12"/>
      <c r="C73" s="12"/>
      <c r="D73" s="13"/>
      <c r="E73" s="16">
        <v>1</v>
      </c>
      <c r="F73" s="16" t="s">
        <v>741</v>
      </c>
      <c r="G73" s="15" t="s">
        <v>742</v>
      </c>
      <c r="H73" s="13" t="s">
        <v>743</v>
      </c>
      <c r="I73" s="19">
        <v>39</v>
      </c>
      <c r="J73" s="19">
        <v>0</v>
      </c>
      <c r="K73" s="14">
        <v>9500000</v>
      </c>
      <c r="L73" s="12"/>
    </row>
    <row r="74" spans="1:12" ht="30">
      <c r="A74" s="13"/>
      <c r="B74" s="12"/>
      <c r="C74" s="12"/>
      <c r="D74" s="13"/>
      <c r="E74" s="16">
        <v>2</v>
      </c>
      <c r="F74" s="16" t="s">
        <v>744</v>
      </c>
      <c r="G74" s="15" t="s">
        <v>745</v>
      </c>
      <c r="H74" s="13" t="s">
        <v>743</v>
      </c>
      <c r="I74" s="19">
        <v>39</v>
      </c>
      <c r="J74" s="19">
        <v>0</v>
      </c>
      <c r="K74" s="14">
        <v>12820000</v>
      </c>
      <c r="L74" s="12"/>
    </row>
    <row r="75" spans="1:12" ht="45">
      <c r="A75" s="13"/>
      <c r="B75" s="12"/>
      <c r="C75" s="12"/>
      <c r="D75" s="13"/>
      <c r="E75" s="16">
        <v>3</v>
      </c>
      <c r="F75" s="16" t="s">
        <v>746</v>
      </c>
      <c r="G75" s="15" t="s">
        <v>747</v>
      </c>
      <c r="H75" s="13" t="s">
        <v>70</v>
      </c>
      <c r="I75" s="19">
        <v>100</v>
      </c>
      <c r="J75" s="19">
        <v>0</v>
      </c>
      <c r="K75" s="14">
        <v>49250000</v>
      </c>
      <c r="L75" s="12"/>
    </row>
    <row r="76" spans="1:12" ht="30">
      <c r="A76" s="13"/>
      <c r="B76" s="12"/>
      <c r="C76" s="12"/>
      <c r="D76" s="13">
        <v>17</v>
      </c>
      <c r="E76" s="24" t="s">
        <v>625</v>
      </c>
      <c r="F76" s="24"/>
      <c r="G76" s="15" t="s">
        <v>748</v>
      </c>
      <c r="H76" s="13" t="s">
        <v>70</v>
      </c>
      <c r="I76" s="19">
        <v>100</v>
      </c>
      <c r="J76" s="19">
        <v>0</v>
      </c>
      <c r="K76" s="14">
        <v>38140000</v>
      </c>
      <c r="L76" s="15" t="s">
        <v>763</v>
      </c>
    </row>
    <row r="77" spans="1:12" ht="75">
      <c r="A77" s="13"/>
      <c r="B77" s="12"/>
      <c r="C77" s="12"/>
      <c r="D77" s="13"/>
      <c r="E77" s="16">
        <v>1</v>
      </c>
      <c r="F77" s="16" t="s">
        <v>749</v>
      </c>
      <c r="G77" s="15" t="s">
        <v>750</v>
      </c>
      <c r="H77" s="13" t="s">
        <v>70</v>
      </c>
      <c r="I77" s="19">
        <v>100</v>
      </c>
      <c r="J77" s="19">
        <v>0</v>
      </c>
      <c r="K77" s="14">
        <v>9440000</v>
      </c>
      <c r="L77" s="12"/>
    </row>
    <row r="78" spans="1:12" ht="45">
      <c r="A78" s="13"/>
      <c r="B78" s="12"/>
      <c r="C78" s="12"/>
      <c r="D78" s="13"/>
      <c r="E78" s="16">
        <v>2</v>
      </c>
      <c r="F78" s="16" t="s">
        <v>751</v>
      </c>
      <c r="G78" s="15" t="s">
        <v>750</v>
      </c>
      <c r="H78" s="13" t="s">
        <v>70</v>
      </c>
      <c r="I78" s="19">
        <v>100</v>
      </c>
      <c r="J78" s="19">
        <v>0</v>
      </c>
      <c r="K78" s="14">
        <v>28700000</v>
      </c>
      <c r="L78" s="12"/>
    </row>
    <row r="79" spans="1:12" ht="30">
      <c r="A79" s="13"/>
      <c r="B79" s="12"/>
      <c r="C79" s="12"/>
      <c r="D79" s="13">
        <v>18</v>
      </c>
      <c r="E79" s="24" t="s">
        <v>626</v>
      </c>
      <c r="F79" s="24"/>
      <c r="G79" s="15" t="s">
        <v>752</v>
      </c>
      <c r="H79" s="13" t="s">
        <v>70</v>
      </c>
      <c r="I79" s="19">
        <v>100</v>
      </c>
      <c r="J79" s="19">
        <v>0</v>
      </c>
      <c r="K79" s="14">
        <v>27460000</v>
      </c>
      <c r="L79" s="15" t="s">
        <v>763</v>
      </c>
    </row>
    <row r="80" spans="1:12" ht="45">
      <c r="A80" s="13"/>
      <c r="B80" s="12"/>
      <c r="C80" s="12"/>
      <c r="D80" s="13"/>
      <c r="E80" s="13">
        <v>1</v>
      </c>
      <c r="F80" s="15" t="s">
        <v>753</v>
      </c>
      <c r="G80" s="15" t="s">
        <v>754</v>
      </c>
      <c r="H80" s="13" t="s">
        <v>61</v>
      </c>
      <c r="I80" s="19">
        <v>2</v>
      </c>
      <c r="J80" s="19">
        <v>0</v>
      </c>
      <c r="K80" s="14">
        <v>27460000</v>
      </c>
      <c r="L80" s="12"/>
    </row>
    <row r="81" spans="1:12" ht="45">
      <c r="A81" s="13"/>
      <c r="B81" s="12"/>
      <c r="C81" s="12"/>
      <c r="D81" s="13">
        <v>19</v>
      </c>
      <c r="E81" s="24" t="s">
        <v>627</v>
      </c>
      <c r="F81" s="24"/>
      <c r="G81" s="15" t="s">
        <v>755</v>
      </c>
      <c r="H81" s="13" t="s">
        <v>70</v>
      </c>
      <c r="I81" s="19">
        <v>100</v>
      </c>
      <c r="J81" s="19">
        <v>100</v>
      </c>
      <c r="K81" s="14">
        <v>73468000</v>
      </c>
      <c r="L81" s="15" t="s">
        <v>340</v>
      </c>
    </row>
    <row r="82" spans="1:12" ht="45">
      <c r="A82" s="13"/>
      <c r="B82" s="12"/>
      <c r="C82" s="12"/>
      <c r="D82" s="13"/>
      <c r="E82" s="13">
        <v>1</v>
      </c>
      <c r="F82" s="15" t="s">
        <v>756</v>
      </c>
      <c r="G82" s="15" t="s">
        <v>757</v>
      </c>
      <c r="H82" s="13" t="s">
        <v>90</v>
      </c>
      <c r="I82" s="19">
        <v>3</v>
      </c>
      <c r="J82" s="19">
        <v>1</v>
      </c>
      <c r="K82" s="14">
        <v>73468000</v>
      </c>
      <c r="L82" s="12"/>
    </row>
    <row r="83" spans="1:12" ht="45">
      <c r="A83" s="13"/>
      <c r="B83" s="12"/>
      <c r="C83" s="15" t="s">
        <v>764</v>
      </c>
      <c r="D83" s="13">
        <v>1</v>
      </c>
      <c r="E83" s="24" t="s">
        <v>349</v>
      </c>
      <c r="F83" s="24"/>
      <c r="G83" s="15" t="s">
        <v>396</v>
      </c>
      <c r="H83" s="13" t="s">
        <v>70</v>
      </c>
      <c r="I83" s="19">
        <v>74</v>
      </c>
      <c r="J83" s="19">
        <v>0</v>
      </c>
      <c r="K83" s="14">
        <v>399620300</v>
      </c>
      <c r="L83" s="15" t="s">
        <v>799</v>
      </c>
    </row>
    <row r="84" spans="1:12" ht="60">
      <c r="A84" s="13"/>
      <c r="B84" s="12"/>
      <c r="C84" s="15"/>
      <c r="D84" s="13"/>
      <c r="E84" s="16"/>
      <c r="F84" s="16" t="s">
        <v>397</v>
      </c>
      <c r="G84" s="15" t="s">
        <v>398</v>
      </c>
      <c r="H84" s="13" t="s">
        <v>90</v>
      </c>
      <c r="I84" s="19">
        <v>600</v>
      </c>
      <c r="J84" s="19">
        <v>30180</v>
      </c>
      <c r="K84" s="14">
        <v>68733500</v>
      </c>
      <c r="L84" s="12"/>
    </row>
    <row r="85" spans="1:12" ht="30">
      <c r="A85" s="13"/>
      <c r="B85" s="12"/>
      <c r="C85" s="15"/>
      <c r="D85" s="13"/>
      <c r="E85" s="16"/>
      <c r="F85" s="16" t="s">
        <v>399</v>
      </c>
      <c r="G85" s="15" t="s">
        <v>400</v>
      </c>
      <c r="H85" s="13" t="s">
        <v>90</v>
      </c>
      <c r="I85" s="19">
        <v>2</v>
      </c>
      <c r="J85" s="19">
        <v>2</v>
      </c>
      <c r="K85" s="14">
        <v>353100000</v>
      </c>
      <c r="L85" s="12"/>
    </row>
    <row r="86" spans="1:12" ht="30">
      <c r="A86" s="13"/>
      <c r="B86" s="12"/>
      <c r="C86" s="15"/>
      <c r="D86" s="13"/>
      <c r="E86" s="16"/>
      <c r="F86" s="16" t="s">
        <v>401</v>
      </c>
      <c r="G86" s="15" t="s">
        <v>402</v>
      </c>
      <c r="H86" s="13" t="s">
        <v>101</v>
      </c>
      <c r="I86" s="19">
        <v>1412</v>
      </c>
      <c r="J86" s="19">
        <v>453</v>
      </c>
      <c r="K86" s="14">
        <v>42976300</v>
      </c>
      <c r="L86" s="12"/>
    </row>
    <row r="87" spans="1:12" ht="75">
      <c r="A87" s="13"/>
      <c r="B87" s="12"/>
      <c r="C87" s="15"/>
      <c r="D87" s="13"/>
      <c r="E87" s="16"/>
      <c r="F87" s="16" t="s">
        <v>403</v>
      </c>
      <c r="G87" s="15" t="s">
        <v>404</v>
      </c>
      <c r="H87" s="13" t="s">
        <v>101</v>
      </c>
      <c r="I87" s="19">
        <v>12</v>
      </c>
      <c r="J87" s="19">
        <v>6</v>
      </c>
      <c r="K87" s="14">
        <v>17072000</v>
      </c>
      <c r="L87" s="12"/>
    </row>
    <row r="88" spans="1:12" ht="45">
      <c r="A88" s="13"/>
      <c r="B88" s="12"/>
      <c r="C88" s="12"/>
      <c r="D88" s="13">
        <v>2</v>
      </c>
      <c r="E88" s="24" t="s">
        <v>765</v>
      </c>
      <c r="F88" s="24"/>
      <c r="G88" s="15" t="s">
        <v>405</v>
      </c>
      <c r="H88" s="13" t="s">
        <v>70</v>
      </c>
      <c r="I88" s="19">
        <v>0</v>
      </c>
      <c r="J88" s="19">
        <v>0</v>
      </c>
      <c r="K88" s="14">
        <v>91235000</v>
      </c>
      <c r="L88" s="15" t="s">
        <v>799</v>
      </c>
    </row>
    <row r="89" spans="1:12" ht="30">
      <c r="A89" s="13"/>
      <c r="B89" s="12"/>
      <c r="C89" s="12"/>
      <c r="D89" s="13"/>
      <c r="E89" s="16"/>
      <c r="F89" s="16" t="s">
        <v>406</v>
      </c>
      <c r="G89" s="15" t="s">
        <v>407</v>
      </c>
      <c r="H89" s="13" t="s">
        <v>101</v>
      </c>
      <c r="I89" s="19">
        <v>21600</v>
      </c>
      <c r="J89" s="19">
        <v>0</v>
      </c>
      <c r="K89" s="14">
        <v>99925000</v>
      </c>
      <c r="L89" s="12"/>
    </row>
    <row r="90" spans="1:12" ht="30">
      <c r="A90" s="13"/>
      <c r="B90" s="12"/>
      <c r="C90" s="12"/>
      <c r="D90" s="13"/>
      <c r="E90" s="16"/>
      <c r="F90" s="16" t="s">
        <v>408</v>
      </c>
      <c r="G90" s="15" t="s">
        <v>409</v>
      </c>
      <c r="H90" s="13" t="s">
        <v>410</v>
      </c>
      <c r="I90" s="19">
        <v>3013</v>
      </c>
      <c r="J90" s="19">
        <v>137</v>
      </c>
      <c r="K90" s="14">
        <v>1360000</v>
      </c>
      <c r="L90" s="12"/>
    </row>
    <row r="91" spans="1:12" ht="45">
      <c r="A91" s="13"/>
      <c r="B91" s="12"/>
      <c r="C91" s="12"/>
      <c r="D91" s="13"/>
      <c r="E91" s="16"/>
      <c r="F91" s="16" t="s">
        <v>411</v>
      </c>
      <c r="G91" s="15" t="s">
        <v>412</v>
      </c>
      <c r="H91" s="13" t="s">
        <v>101</v>
      </c>
      <c r="I91" s="19">
        <v>12</v>
      </c>
      <c r="J91" s="19">
        <v>6</v>
      </c>
      <c r="K91" s="14">
        <v>18660000</v>
      </c>
      <c r="L91" s="12"/>
    </row>
    <row r="92" spans="1:12" ht="36" customHeight="1">
      <c r="A92" s="13"/>
      <c r="B92" s="12"/>
      <c r="C92" s="12"/>
      <c r="D92" s="13">
        <v>3</v>
      </c>
      <c r="E92" s="24" t="s">
        <v>766</v>
      </c>
      <c r="F92" s="24"/>
      <c r="G92" s="15" t="s">
        <v>771</v>
      </c>
      <c r="H92" s="13" t="s">
        <v>70</v>
      </c>
      <c r="I92" s="19">
        <v>100</v>
      </c>
      <c r="J92" s="19">
        <v>25</v>
      </c>
      <c r="K92" s="14">
        <v>31400000</v>
      </c>
      <c r="L92" s="15" t="s">
        <v>799</v>
      </c>
    </row>
    <row r="93" spans="1:12" ht="60">
      <c r="A93" s="13"/>
      <c r="B93" s="12"/>
      <c r="C93" s="12"/>
      <c r="D93" s="13"/>
      <c r="E93" s="16"/>
      <c r="F93" s="16" t="s">
        <v>772</v>
      </c>
      <c r="G93" s="15" t="s">
        <v>773</v>
      </c>
      <c r="H93" s="13" t="s">
        <v>61</v>
      </c>
      <c r="I93" s="19">
        <v>24</v>
      </c>
      <c r="J93" s="19">
        <v>8</v>
      </c>
      <c r="K93" s="14">
        <v>393919000</v>
      </c>
      <c r="L93" s="12"/>
    </row>
    <row r="94" spans="1:12" ht="45">
      <c r="A94" s="13"/>
      <c r="B94" s="12"/>
      <c r="C94" s="12"/>
      <c r="D94" s="13"/>
      <c r="E94" s="16"/>
      <c r="F94" s="16" t="s">
        <v>774</v>
      </c>
      <c r="G94" s="15" t="s">
        <v>775</v>
      </c>
      <c r="H94" s="13" t="s">
        <v>61</v>
      </c>
      <c r="I94" s="19">
        <v>35</v>
      </c>
      <c r="J94" s="19">
        <v>7</v>
      </c>
      <c r="K94" s="14">
        <v>105481500</v>
      </c>
      <c r="L94" s="12"/>
    </row>
    <row r="95" spans="1:12" ht="45">
      <c r="A95" s="13"/>
      <c r="B95" s="12"/>
      <c r="C95" s="12"/>
      <c r="D95" s="13"/>
      <c r="E95" s="16"/>
      <c r="F95" s="16" t="s">
        <v>776</v>
      </c>
      <c r="G95" s="15" t="s">
        <v>777</v>
      </c>
      <c r="H95" s="13" t="s">
        <v>101</v>
      </c>
      <c r="I95" s="19">
        <v>12</v>
      </c>
      <c r="J95" s="19">
        <v>3</v>
      </c>
      <c r="K95" s="14">
        <v>16644500</v>
      </c>
      <c r="L95" s="12"/>
    </row>
    <row r="96" spans="1:12" ht="30" customHeight="1">
      <c r="A96" s="13"/>
      <c r="B96" s="12"/>
      <c r="C96" s="12"/>
      <c r="D96" s="13">
        <v>4</v>
      </c>
      <c r="E96" s="24" t="s">
        <v>767</v>
      </c>
      <c r="F96" s="24"/>
      <c r="G96" s="15" t="s">
        <v>778</v>
      </c>
      <c r="H96" s="13" t="s">
        <v>70</v>
      </c>
      <c r="I96" s="19">
        <v>85</v>
      </c>
      <c r="J96" s="19">
        <v>35</v>
      </c>
      <c r="K96" s="14">
        <v>10894000</v>
      </c>
      <c r="L96" s="15" t="s">
        <v>799</v>
      </c>
    </row>
    <row r="97" spans="1:12" ht="30" customHeight="1">
      <c r="A97" s="13"/>
      <c r="B97" s="12"/>
      <c r="C97" s="12"/>
      <c r="D97" s="13"/>
      <c r="E97" s="16"/>
      <c r="F97" s="16" t="s">
        <v>781</v>
      </c>
      <c r="G97" s="15" t="s">
        <v>779</v>
      </c>
      <c r="H97" s="13" t="s">
        <v>780</v>
      </c>
      <c r="I97" s="19">
        <v>2</v>
      </c>
      <c r="J97" s="19">
        <v>1</v>
      </c>
      <c r="K97" s="14">
        <v>10894000</v>
      </c>
      <c r="L97" s="12"/>
    </row>
    <row r="98" spans="1:12" ht="45">
      <c r="A98" s="13"/>
      <c r="B98" s="12"/>
      <c r="C98" s="12"/>
      <c r="D98" s="13">
        <v>5</v>
      </c>
      <c r="E98" s="24" t="s">
        <v>768</v>
      </c>
      <c r="F98" s="24"/>
      <c r="G98" s="15" t="s">
        <v>782</v>
      </c>
      <c r="H98" s="13" t="s">
        <v>70</v>
      </c>
      <c r="I98" s="19">
        <v>100</v>
      </c>
      <c r="J98" s="19">
        <v>100</v>
      </c>
      <c r="K98" s="14">
        <v>153481000</v>
      </c>
      <c r="L98" s="15" t="s">
        <v>436</v>
      </c>
    </row>
    <row r="99" spans="1:12" ht="90">
      <c r="A99" s="13"/>
      <c r="B99" s="12"/>
      <c r="C99" s="12"/>
      <c r="D99" s="13"/>
      <c r="E99" s="16"/>
      <c r="F99" s="16" t="s">
        <v>783</v>
      </c>
      <c r="G99" s="15" t="s">
        <v>784</v>
      </c>
      <c r="H99" s="13" t="s">
        <v>61</v>
      </c>
      <c r="I99" s="19">
        <v>26</v>
      </c>
      <c r="J99" s="19">
        <v>0</v>
      </c>
      <c r="K99" s="14">
        <v>153481000</v>
      </c>
      <c r="L99" s="12"/>
    </row>
    <row r="100" spans="1:12" ht="45">
      <c r="A100" s="13"/>
      <c r="B100" s="12"/>
      <c r="C100" s="12"/>
      <c r="D100" s="13">
        <v>6</v>
      </c>
      <c r="E100" s="24" t="s">
        <v>769</v>
      </c>
      <c r="F100" s="24"/>
      <c r="G100" s="15" t="s">
        <v>785</v>
      </c>
      <c r="H100" s="13" t="s">
        <v>70</v>
      </c>
      <c r="I100" s="19">
        <v>98.928571428571416</v>
      </c>
      <c r="J100" s="19">
        <v>17.862142857142853</v>
      </c>
      <c r="K100" s="14">
        <v>14684764000</v>
      </c>
      <c r="L100" s="12" t="s">
        <v>606</v>
      </c>
    </row>
    <row r="101" spans="1:12" ht="45">
      <c r="A101" s="13"/>
      <c r="B101" s="12"/>
      <c r="C101" s="12"/>
      <c r="D101" s="13"/>
      <c r="E101" s="16"/>
      <c r="F101" s="16" t="s">
        <v>786</v>
      </c>
      <c r="G101" s="15" t="s">
        <v>787</v>
      </c>
      <c r="H101" s="13" t="s">
        <v>554</v>
      </c>
      <c r="I101" s="19">
        <v>4</v>
      </c>
      <c r="J101" s="19">
        <v>0</v>
      </c>
      <c r="K101" s="14">
        <v>1285570000</v>
      </c>
      <c r="L101" s="12"/>
    </row>
    <row r="102" spans="1:12" ht="75">
      <c r="A102" s="13"/>
      <c r="B102" s="12"/>
      <c r="C102" s="12"/>
      <c r="D102" s="13"/>
      <c r="E102" s="16"/>
      <c r="F102" s="16" t="s">
        <v>788</v>
      </c>
      <c r="G102" s="15" t="s">
        <v>789</v>
      </c>
      <c r="H102" s="13" t="s">
        <v>83</v>
      </c>
      <c r="I102" s="19">
        <v>12</v>
      </c>
      <c r="J102" s="19">
        <v>2</v>
      </c>
      <c r="K102" s="14">
        <v>5947590000</v>
      </c>
      <c r="L102" s="12"/>
    </row>
    <row r="103" spans="1:12" ht="45">
      <c r="A103" s="13"/>
      <c r="B103" s="12"/>
      <c r="C103" s="12"/>
      <c r="D103" s="13"/>
      <c r="E103" s="16"/>
      <c r="F103" s="16" t="s">
        <v>790</v>
      </c>
      <c r="G103" s="15" t="s">
        <v>791</v>
      </c>
      <c r="H103" s="13" t="s">
        <v>554</v>
      </c>
      <c r="I103" s="19">
        <v>3</v>
      </c>
      <c r="J103" s="19">
        <v>0</v>
      </c>
      <c r="K103" s="14">
        <v>143917000</v>
      </c>
      <c r="L103" s="12"/>
    </row>
    <row r="104" spans="1:12" ht="82.5" customHeight="1">
      <c r="A104" s="13"/>
      <c r="B104" s="12"/>
      <c r="C104" s="12"/>
      <c r="D104" s="13">
        <v>7</v>
      </c>
      <c r="E104" s="24" t="s">
        <v>347</v>
      </c>
      <c r="F104" s="24"/>
      <c r="G104" s="15" t="s">
        <v>388</v>
      </c>
      <c r="H104" s="13" t="s">
        <v>70</v>
      </c>
      <c r="I104" s="19">
        <v>85</v>
      </c>
      <c r="J104" s="19">
        <v>85</v>
      </c>
      <c r="K104" s="14">
        <v>148330000</v>
      </c>
      <c r="L104" s="15" t="s">
        <v>421</v>
      </c>
    </row>
    <row r="105" spans="1:12" ht="75">
      <c r="A105" s="13"/>
      <c r="B105" s="12"/>
      <c r="C105" s="12"/>
      <c r="D105" s="13"/>
      <c r="E105" s="16">
        <v>1</v>
      </c>
      <c r="F105" s="16" t="s">
        <v>389</v>
      </c>
      <c r="G105" s="15" t="s">
        <v>390</v>
      </c>
      <c r="H105" s="13" t="s">
        <v>299</v>
      </c>
      <c r="I105" s="19">
        <v>489</v>
      </c>
      <c r="J105" s="19">
        <v>69</v>
      </c>
      <c r="K105" s="14">
        <v>64187500</v>
      </c>
      <c r="L105" s="12"/>
    </row>
    <row r="106" spans="1:12" ht="90">
      <c r="A106" s="13"/>
      <c r="B106" s="12"/>
      <c r="C106" s="12"/>
      <c r="D106" s="13"/>
      <c r="E106" s="16">
        <v>2</v>
      </c>
      <c r="F106" s="16" t="s">
        <v>391</v>
      </c>
      <c r="G106" s="15" t="s">
        <v>392</v>
      </c>
      <c r="H106" s="13" t="s">
        <v>70</v>
      </c>
      <c r="I106" s="19">
        <v>1</v>
      </c>
      <c r="J106" s="19">
        <v>0</v>
      </c>
      <c r="K106" s="14">
        <v>84142500</v>
      </c>
      <c r="L106" s="12"/>
    </row>
    <row r="107" spans="1:12" ht="75">
      <c r="A107" s="13"/>
      <c r="B107" s="12"/>
      <c r="C107" s="12"/>
      <c r="D107" s="13">
        <v>8</v>
      </c>
      <c r="E107" s="24" t="s">
        <v>770</v>
      </c>
      <c r="F107" s="24"/>
      <c r="G107" s="15" t="s">
        <v>792</v>
      </c>
      <c r="H107" s="13" t="s">
        <v>70</v>
      </c>
      <c r="I107" s="19">
        <v>100</v>
      </c>
      <c r="J107" s="19">
        <v>0</v>
      </c>
      <c r="K107" s="14">
        <v>45880000</v>
      </c>
      <c r="L107" s="15" t="s">
        <v>421</v>
      </c>
    </row>
    <row r="108" spans="1:12" ht="75">
      <c r="A108" s="13"/>
      <c r="B108" s="12"/>
      <c r="C108" s="12"/>
      <c r="D108" s="13"/>
      <c r="E108" s="13"/>
      <c r="F108" s="15" t="s">
        <v>793</v>
      </c>
      <c r="G108" s="15" t="s">
        <v>794</v>
      </c>
      <c r="H108" s="13" t="s">
        <v>306</v>
      </c>
      <c r="I108" s="19">
        <v>200</v>
      </c>
      <c r="J108" s="19">
        <v>0</v>
      </c>
      <c r="K108" s="14">
        <v>13780000</v>
      </c>
      <c r="L108" s="12"/>
    </row>
    <row r="109" spans="1:12" ht="90">
      <c r="A109" s="13"/>
      <c r="B109" s="12"/>
      <c r="C109" s="12"/>
      <c r="D109" s="13"/>
      <c r="E109" s="13"/>
      <c r="F109" s="15" t="s">
        <v>795</v>
      </c>
      <c r="G109" s="15" t="s">
        <v>796</v>
      </c>
      <c r="H109" s="13" t="s">
        <v>299</v>
      </c>
      <c r="I109" s="19">
        <v>1</v>
      </c>
      <c r="J109" s="19">
        <v>0</v>
      </c>
      <c r="K109" s="14">
        <v>19050000</v>
      </c>
      <c r="L109" s="12"/>
    </row>
    <row r="110" spans="1:12" ht="90">
      <c r="A110" s="13"/>
      <c r="B110" s="12"/>
      <c r="C110" s="12"/>
      <c r="D110" s="13"/>
      <c r="E110" s="13"/>
      <c r="F110" s="15" t="s">
        <v>797</v>
      </c>
      <c r="G110" s="15" t="s">
        <v>798</v>
      </c>
      <c r="H110" s="13" t="s">
        <v>83</v>
      </c>
      <c r="I110" s="19">
        <v>12</v>
      </c>
      <c r="J110" s="19">
        <v>0</v>
      </c>
      <c r="K110" s="14">
        <v>13050000</v>
      </c>
      <c r="L110" s="12"/>
    </row>
  </sheetData>
  <mergeCells count="28">
    <mergeCell ref="D1:F1"/>
    <mergeCell ref="E17:F17"/>
    <mergeCell ref="E21:F21"/>
    <mergeCell ref="E25:F25"/>
    <mergeCell ref="E34:F34"/>
    <mergeCell ref="E2:F2"/>
    <mergeCell ref="E79:F79"/>
    <mergeCell ref="E39:F39"/>
    <mergeCell ref="E43:F43"/>
    <mergeCell ref="E59:F59"/>
    <mergeCell ref="E48:F48"/>
    <mergeCell ref="E50:F50"/>
    <mergeCell ref="E52:F52"/>
    <mergeCell ref="E57:F57"/>
    <mergeCell ref="E63:F63"/>
    <mergeCell ref="E66:F66"/>
    <mergeCell ref="E69:F69"/>
    <mergeCell ref="E72:F72"/>
    <mergeCell ref="E76:F76"/>
    <mergeCell ref="E100:F100"/>
    <mergeCell ref="E104:F104"/>
    <mergeCell ref="E107:F107"/>
    <mergeCell ref="E81:F81"/>
    <mergeCell ref="E83:F83"/>
    <mergeCell ref="E88:F88"/>
    <mergeCell ref="E92:F92"/>
    <mergeCell ref="E96:F96"/>
    <mergeCell ref="E98:F9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Prioritas Pembangunan 2023</vt:lpstr>
      <vt:lpstr>Prioritas 1</vt:lpstr>
      <vt:lpstr>Prioritas 2</vt:lpstr>
      <vt:lpstr>Prioritas 3</vt:lpstr>
      <vt:lpstr>Prioritas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mangawe</dc:creator>
  <cp:lastModifiedBy>rahma palisuri</cp:lastModifiedBy>
  <dcterms:created xsi:type="dcterms:W3CDTF">2023-09-14T01:43:28Z</dcterms:created>
  <dcterms:modified xsi:type="dcterms:W3CDTF">2023-09-18T07:37:49Z</dcterms:modified>
</cp:coreProperties>
</file>